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140125 КС 1\"/>
    </mc:Choice>
  </mc:AlternateContent>
  <xr:revisionPtr revIDLastSave="0" documentId="13_ncr:1_{7D2BF708-47EF-449F-82C8-536BCF59113E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Вятская пл. КП 88" sheetId="1" r:id="rId1"/>
    <sheet name="прил.3.3 к ТЗ" sheetId="2" r:id="rId2"/>
    <sheet name="Прил. №3.4 к ТЗ" sheetId="4" r:id="rId3"/>
  </sheets>
  <definedNames>
    <definedName name="Constr" localSheetId="0">'Вятская пл. КП 88'!#REF!</definedName>
    <definedName name="FOT" localSheetId="0">'Вятская пл. КП 88'!#REF!</definedName>
    <definedName name="Ind" localSheetId="0">'Вятская пл. КП 88'!#REF!</definedName>
    <definedName name="Obj" localSheetId="0">'Вятская пл. КП 88'!#REF!</definedName>
    <definedName name="Obosn" localSheetId="0">'Вятская пл. КП 88'!#REF!</definedName>
    <definedName name="SmPr" localSheetId="0">'Вятская пл. КП 88'!#REF!</definedName>
    <definedName name="_xlnm.Print_Titles" localSheetId="0">'Вятская пл. КП 88'!$17:$17</definedName>
    <definedName name="_xlnm.Print_Area" localSheetId="0">'Вятская пл. КП 88'!$A$1:$F$140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24" i="1"/>
  <c r="A32" i="1"/>
  <c r="A33" i="1"/>
  <c r="A34" i="1" s="1"/>
  <c r="A35" i="1" s="1"/>
  <c r="A36" i="1" s="1"/>
  <c r="A37" i="1" s="1"/>
  <c r="F45" i="1"/>
  <c r="O93" i="1"/>
  <c r="P93" i="1"/>
</calcChain>
</file>

<file path=xl/sharedStrings.xml><?xml version="1.0" encoding="utf-8"?>
<sst xmlns="http://schemas.openxmlformats.org/spreadsheetml/2006/main" count="307" uniqueCount="219">
  <si>
    <t>Ед. изм.</t>
  </si>
  <si>
    <t xml:space="preserve">на участие в тендере по строительно-монтажным работам на объекте </t>
  </si>
  <si>
    <t>капитального строительства</t>
  </si>
  <si>
    <t>Информация о ЗАКАЗЧИКЕ работ и сведения необходимые для подготовки предложений.</t>
  </si>
  <si>
    <t>Стоимость услуги должна включать все затраты «Подрядчика» (накладные, транспортные  и другие расходы, связанные с оказанием данной услуги) и не подлежит корректировке в сторону увеличения.</t>
  </si>
  <si>
    <t>При составлении сметной документации количество материалов необходимо учитывать с коэффициентом расхода, согласно сметных норм.</t>
  </si>
  <si>
    <t>При привлечении к выполнению строительных работ субподрядных организаций, участник тендера должен направить в адрес Заказчика  перечень данных предприятий, письменное  обоснование необходимости их привлечения и полный пакет документов, аналогичный документам, представляемым претендентом на участие в тендере.</t>
  </si>
  <si>
    <t>Привлечение для выполнения работ субподрядных организаций возможно только при условии  получения предварительного письменного согласования  от Заказчика.</t>
  </si>
  <si>
    <t>Подрядчик во всех случаях несет перед Заказчиком полную ответственность за неисполнение или ненадлежащее исполнение обязательств, привлекаемым субподрядчиком как за свои собственные действия.</t>
  </si>
  <si>
    <t>Наименование работ</t>
  </si>
  <si>
    <t>№     п/п</t>
  </si>
  <si>
    <t>Кол-во</t>
  </si>
  <si>
    <t>К демонтажным работам приступать после подписания Заказчиком Приказа на демонтаж основных средств. Демонтируемые материалы и оборудование доставляются на склад силами Подрядчика. Демонтажные работы по каждому подобъекту рассчитать и оформить отдельными локальными сметами.</t>
  </si>
  <si>
    <t>Земляные работы</t>
  </si>
  <si>
    <t>Подготовительные работы</t>
  </si>
  <si>
    <t>Точный период выполнения работ будет определен договором, исходя из сроков получения разрешительных документов.</t>
  </si>
  <si>
    <t>Претендент, направивший заявку на участие в тендере заведомо принимает условия об ответственности контрагента и возможные штрафными санкциями, установленные Положением о договорной работе Общества.</t>
  </si>
  <si>
    <t xml:space="preserve">Срок выполнения работ: </t>
  </si>
  <si>
    <t>Наименование работ: Строительно-монтажные работы на объектах АО «Белкамнефть» им. А.А. Волкова, стоимость работ определяется на основании актуальной редакции сборников базовых цен Федеральных единичных расценок, в программе Гранд-смета, с использованием  индексов  ООО "Стройинформресурс" первого месяца каждого квартала (1 кв. - январь; 2 кв. - апрель;  3 кв. - июль;  4 кв. - октябрь).</t>
  </si>
  <si>
    <r>
      <t xml:space="preserve">Месторождение: </t>
    </r>
    <r>
      <rPr>
        <sz val="12"/>
        <rFont val="Times New Roman"/>
        <family val="1"/>
        <charset val="204"/>
      </rPr>
      <t xml:space="preserve">Вятская площадь Арланского нефтяного месторождения </t>
    </r>
    <r>
      <rPr>
        <sz val="11"/>
        <rFont val="Times New Roman"/>
        <family val="1"/>
        <charset val="204"/>
      </rPr>
      <t xml:space="preserve">в </t>
    </r>
    <r>
      <rPr>
        <sz val="12"/>
        <rFont val="Times New Roman"/>
        <family val="1"/>
        <charset val="204"/>
      </rPr>
      <t>Удмуртской Республике.</t>
    </r>
  </si>
  <si>
    <r>
      <t xml:space="preserve">Заказчик – </t>
    </r>
    <r>
      <rPr>
        <sz val="12"/>
        <rFont val="Times New Roman"/>
        <family val="1"/>
        <charset val="204"/>
      </rPr>
      <t>ООО «Белкамнефть»  (БЕ: 3000)</t>
    </r>
  </si>
  <si>
    <t>Состав строительно-монтажных работ.                                                                          Квалификационные требования к Подрядчику</t>
  </si>
  <si>
    <t>Необходимо постоянное присутствие ответственного представителя от лица, осуществляющего строительство, на строительной площадке.</t>
  </si>
  <si>
    <t>Дорожное покрытие</t>
  </si>
  <si>
    <t>1 м2 / 1 м3</t>
  </si>
  <si>
    <t>1 м3</t>
  </si>
  <si>
    <t xml:space="preserve">1 м2 / 1 м3 </t>
  </si>
  <si>
    <t>1 м2</t>
  </si>
  <si>
    <t>Временный переезд через обваловку (2 шт.)</t>
  </si>
  <si>
    <t>КАЛЕНДАРНЫЙ ГРАФИК ПРОИЗВОДСТВА РАБОТ</t>
  </si>
  <si>
    <t>Объект:__________________________________________________________________________________________________________________________________________________________________________________________________________</t>
  </si>
  <si>
    <t>Договор: №_______________________ от "_____"________________________20____г.                                                                                              Срок начала работ:____________________________   Срок окончания работ:____________________________</t>
  </si>
  <si>
    <t>№ 
п/п</t>
  </si>
  <si>
    <t xml:space="preserve">Название вида работ </t>
  </si>
  <si>
    <t>Исполнитель</t>
  </si>
  <si>
    <t>Физические объемы</t>
  </si>
  <si>
    <t>Трудозатраты</t>
  </si>
  <si>
    <t>Стоимость работ без НДС</t>
  </si>
  <si>
    <t>Дата начала</t>
  </si>
  <si>
    <t>Дата окончания</t>
  </si>
  <si>
    <t>Продолжительность
 в днях</t>
  </si>
  <si>
    <t>Работы по АС</t>
  </si>
  <si>
    <t>Разработка котлована</t>
  </si>
  <si>
    <t>… м3</t>
  </si>
  <si>
    <t>… чел.ч.</t>
  </si>
  <si>
    <t>….</t>
  </si>
  <si>
    <t>Работы по ЭС</t>
  </si>
  <si>
    <t>Разработка траншеи</t>
  </si>
  <si>
    <t>Сдача Объекта</t>
  </si>
  <si>
    <t xml:space="preserve">Проведение комиссии </t>
  </si>
  <si>
    <t>ГРАФИК ПОТРЕБНОСТИ ЛЮДСКИХ РЕСУРСОВ</t>
  </si>
  <si>
    <t>10 чел.</t>
  </si>
  <si>
    <t xml:space="preserve">9 чел. </t>
  </si>
  <si>
    <t>9 чел.</t>
  </si>
  <si>
    <t xml:space="preserve">8 чел. </t>
  </si>
  <si>
    <t>8 чел.</t>
  </si>
  <si>
    <t xml:space="preserve">4 чел. </t>
  </si>
  <si>
    <t>4 чел.</t>
  </si>
  <si>
    <t>2 чел.</t>
  </si>
  <si>
    <t>МЕСЯЧНОЕ ВЫПОЛНЕНИЕ</t>
  </si>
  <si>
    <t>4 565 120 руб. 00 коп.</t>
  </si>
  <si>
    <t>286 123 руб. 50 коп.</t>
  </si>
  <si>
    <t>ПОТРЕБНОСТЬ В ТЕХНИКЕ</t>
  </si>
  <si>
    <t>Техника</t>
  </si>
  <si>
    <t>Продолжительность в днях</t>
  </si>
  <si>
    <t>Эксковатор</t>
  </si>
  <si>
    <t>Манипулятор</t>
  </si>
  <si>
    <t>Бетоновоз</t>
  </si>
  <si>
    <t xml:space="preserve">В случае заключения договора подряда на производство строительно-монтажных работ, Подрядчик в течении 10 дней после подписания договора подряда должен предоставить действующий договор энергоснабжения или заключить вновь (при его отсутствии) с энергоснабжающей организацией в течении 30 дней с даты заключения договора подряда. </t>
  </si>
  <si>
    <t>ТМЦ, поставляемые Заказчиком, передаются Подрядчику по давальческой схеме. Доставка материалов поставки Заказчика от склада до объекта осуществляется Подрядчиком, кроме инертных материалов (песок, щебень, песчано-гравийная смесь). Данные материалы доставляются на объект Заказчиком. Подрядчик обязан обеспечить надлежащее хранение давальческих материалов на территории строительной площадки на период строительства, обеспечивающее их пригодность и сохранность.</t>
  </si>
  <si>
    <t>Участие Подрядчика в СРО обязательно. К коммерческому предложению приложить выгрузку из реестра с официального сайта СРО.</t>
  </si>
  <si>
    <t>Исполнительная геодезическая документация должна быть выполнена в соответствии с ГОСТ Р 51872-2019 и предоставляться в 2-х экземплярах на бумажном носителе и электронном в виде.</t>
  </si>
  <si>
    <t>Выполнить строительно-монтажные работы в соответствии с нормативными документами, актами, положениями и правилами, действующими на территории РФ и положениями, регламентами и приказами по АО «Белкамнефть» им. А.А. Волкова. После проведения буровых работ, подрядная организация возвращается на объект для демонтажа временных конструкций, с оформлением документов о сдаче ТМЦ Заказчику.</t>
  </si>
  <si>
    <t>При составлении сметной документации учесть перебазировку техники для демонтажа временных сооружений после завершения строительных работ по обустройству скважин .</t>
  </si>
  <si>
    <t>Уплотнение грунта насыпи обваловки куста механизированным способом, группа грунтов 2</t>
  </si>
  <si>
    <t>Примечание: рекультивацию земель, а так же демонтаж щебеночного покрытия переездов через обваловку выполнить в рамках обустройства куста.</t>
  </si>
  <si>
    <t>Техническое задание</t>
  </si>
  <si>
    <t>5056-4301-357=398</t>
  </si>
  <si>
    <t>Подготовка основания под буровую установку</t>
  </si>
  <si>
    <t>1 м3 / 1 т</t>
  </si>
  <si>
    <t>Примечание: демонтаж технологического проезда на период бурения, водопропускных труб и рекультивацию земель выполнить в рамках обустройства куста.</t>
  </si>
  <si>
    <t>Март 2025 г. с ТМЦ закзачичка без НДС</t>
  </si>
  <si>
    <t>Март 2025г. оборудование без НДС</t>
  </si>
  <si>
    <t>Февраль 2025 г. с ТМЦ закзачичка без НДС</t>
  </si>
  <si>
    <t xml:space="preserve">Февраль 2025 г.  оборудование без НДС </t>
  </si>
  <si>
    <t>….2025</t>
  </si>
  <si>
    <t>...2026г.</t>
  </si>
  <si>
    <t>Устройство площадки-накопителя для привозных инертных материалов (Протокол № ЗС-04/81 от 16.09.2024)
(площадка расположена с юго-западной стороны от буровой площадки)</t>
  </si>
  <si>
    <r>
      <t xml:space="preserve">Примечание: устройство площадки под накопитель для инертных материалов предусматревать в период весенне-осенней распутицы. Инертные материалы завозятся в накопитель силами Поставщика. Работы по подготовке площадки, погрузке и перевозке инертных материалов от накопителя до места производства работ осуществляется силами Подрядной организации.
</t>
    </r>
    <r>
      <rPr>
        <b/>
        <i/>
        <sz val="12"/>
        <rFont val="Times New Roman"/>
        <family val="1"/>
        <charset val="204"/>
      </rPr>
      <t>При промерзании грунта в зимний период и возможности доставки инертных материалов непосредственно до места производства работ техникой Поставщика, работы по перевозке инертных материалов от накопителя до места строительства Подрядчиком не предусматривать (в сметах не учитывать)</t>
    </r>
  </si>
  <si>
    <t>До заключения договора подряда, на стадии тендерных процедур, претендент обязан осуществить выезд на объект строительства для уточнения условий организации строительства с целью исключения несоответствий в РД (дефектных ведомостях) и в сметах к коммерческому предложению.</t>
  </si>
  <si>
    <t>Протяженность дорог от п/б "Вятка" до куста № 88 Вятской площади Арланского мн. 
- асфальтированная дорога - 12 км.
- грунтовая дорога - 7 км.</t>
  </si>
  <si>
    <t>1. по подготовке площадки, тех.проезда:
начало работ – февраль 2025г. 
окончание работ – март 2025 г.</t>
  </si>
  <si>
    <t>16000 / 9600</t>
  </si>
  <si>
    <t>8290 / 1658</t>
  </si>
  <si>
    <t>1500 / 300</t>
  </si>
  <si>
    <r>
      <t xml:space="preserve">Выемка минерального грунта при планировке площадки буровой: 
Разработка грунта с перемещением в сторону насыпи до 20 м бульдозерами, группа грунтов 2
</t>
    </r>
    <r>
      <rPr>
        <i/>
        <sz val="12"/>
        <rFont val="Times New Roman"/>
        <family val="1"/>
        <charset val="204"/>
      </rPr>
      <t>Примечание: для устройства насыпи на площадке буровой использовать 45м3 грунта выемки</t>
    </r>
  </si>
  <si>
    <t>Устройство насыпи при устройстве заездов на площадку буровой из привезенного недостающего грунта (песок строительный средней крупности):
Разработка грунта с перемещением до 10 м бульдозерами, группа грунтов: 2</t>
  </si>
  <si>
    <t>Устройство насыпи для формирования обваловки куста h=0,83м  из привезенного недостающего грунта (песок строительный средней крупности):
Разработка грунта с перемещением до 10 м бульдозерами, группа грунтов: 2</t>
  </si>
  <si>
    <t>Уплотнение грунта насыпи буровой площадки и създов механизированным способом с разравниванием, послойно, толщина слоя 200мм, кол-во проходок 8, группа грунтов: 2
V=7385+184=7569м3</t>
  </si>
  <si>
    <t>Планировка буровой площадки и площадки под жилой городок механизированным способом, группа грунтов 2
S=8716+1500=10216м2</t>
  </si>
  <si>
    <t>Для планировки откосов буровой площадки, откосов обваловки и бермы обваловки
V=409+764+154=1327м2:
Планировка откосов насыпей экскаватором-планировщиком, группа грунтов 2</t>
  </si>
  <si>
    <t>8276,4 / 13242,24</t>
  </si>
  <si>
    <t>1200 / 360</t>
  </si>
  <si>
    <r>
      <t xml:space="preserve">Устройство песчаного основания для подготовки площадки под буровую установку, размером 40х15м, толщина h=0,3м (для двух скважин = 1200м2)
V=1200*0,3*1,1=360*1,1=396м3
</t>
    </r>
    <r>
      <rPr>
        <i/>
        <sz val="12"/>
        <rFont val="Times New Roman"/>
        <family val="1"/>
        <charset val="204"/>
      </rPr>
      <t xml:space="preserve">Прим.:отсыпку площадки под буровую установку песком выполняет буровой подрядчик (п.4, л.1 общих указаний РД 1730-ГП от 25.12.2024) </t>
    </r>
  </si>
  <si>
    <t>Тип покрытия № 1 (S=394м2)</t>
  </si>
  <si>
    <t>Устройство подстилающих и выравнивающих слоев оснований из песчано-гравийной смеси природной, толщ.0,10 м, с уплотнением механизированным способом
V=394*0,10*1,22=39,4*1,22=48,1м3</t>
  </si>
  <si>
    <t>394 / 39,4</t>
  </si>
  <si>
    <t>Устройство дорожных покрытий из щебня М 1000 фр. 40-70мм, толщиной 0,40 м, с уплотнением механизированным способом
V=394*0,40*1,3=157,6*1,3=205м3</t>
  </si>
  <si>
    <t>394 / 157,6</t>
  </si>
  <si>
    <t>48,1 / 79,4</t>
  </si>
  <si>
    <t>205 / 295,2</t>
  </si>
  <si>
    <t>Погрузка и перевозка в автомобилях-самосвалах, грузоподъемностью 10-20т, ПГС на расстояние до 100м (до места производства работ) категория дорог IV, с учетом погрузочно-разгрузочных работ механизированным способом с работой на отвале
плотность ПГС - 1,65т / м3</t>
  </si>
  <si>
    <r>
      <rPr>
        <i/>
        <sz val="12"/>
        <rFont val="Times New Roman"/>
        <family val="1"/>
        <charset val="204"/>
      </rPr>
      <t xml:space="preserve">Примечание: расчистка территории от снега выполняется только при условии выполнения работ в зимний период.
</t>
    </r>
    <r>
      <rPr>
        <sz val="12"/>
        <rFont val="Times New Roman"/>
        <family val="1"/>
        <charset val="204"/>
      </rPr>
      <t>Расчистка территории от снега (буровая площадка, жилой городок, площадка под бурты), толщ.снега 0,6м, с перемщением бульдозером на расстояние до 50м
V=16000*0,6=9600м3</t>
    </r>
  </si>
  <si>
    <t>Недостающий для насыпи грунт - привозной песок строительный средней крупности V=1015*1,1=1116,5м3</t>
  </si>
  <si>
    <t>Для насыпи на дорожное полотно и для устройства обочин, средней толщиной 0,3м, (ширина полотна с обочиной и откосами в основании - 9,5м + углы поворота трассы):
Уплотнение грунта прицепными катками на пневмоколесном ходу 25 т по 8 проходов по одному следу при толщине каждого слоя 0,20м</t>
  </si>
  <si>
    <r>
      <rPr>
        <i/>
        <sz val="12"/>
        <rFont val="Times New Roman"/>
        <family val="1"/>
        <charset val="204"/>
      </rPr>
      <t xml:space="preserve">Примечание: расчистка территории от снега выполняется только при условии выполнения работ в зимний период.
</t>
    </r>
    <r>
      <rPr>
        <sz val="12"/>
        <rFont val="Times New Roman"/>
        <family val="1"/>
        <charset val="204"/>
      </rPr>
      <t>Расчистка территории от снега (территория технологического проезда), толщ.снега 0,6м, с перемщением бульдозером на расстояние до 10м
V=478*0,6=286,8м3</t>
    </r>
  </si>
  <si>
    <t>478 / 286,8</t>
  </si>
  <si>
    <t>430 / 86,0</t>
  </si>
  <si>
    <t>Недостающий для насыпи грунт - привозной песок строительный средней крупности V=130*1,1=143м3</t>
  </si>
  <si>
    <t>143 / 228,8</t>
  </si>
  <si>
    <t>Устройство насыпи в основание дорожного полотна и для устройства обочин (из привозного грунта)  (ширина полотна с обочиной и откосами в основании - 9,5м + углы поворота трассы), средней толщиной 0,30м, с перемещением до 10м бульдозером, группа грунтов: 2
V=130м3</t>
  </si>
  <si>
    <t>430 / 130</t>
  </si>
  <si>
    <t>Тип покрытия № 2 (S=396м2)</t>
  </si>
  <si>
    <t>Устройство подстилающих и выравнивающих слоев оснований технологического проезда из песчано-гравийной смеси природной, толщ. 0,10м с уплотнением (ширина проезжей части 4,5 м + углы поворота трассы)
V=396*0,10*1,22=39,6*1,22=48,3м3</t>
  </si>
  <si>
    <t>396 / 39,6</t>
  </si>
  <si>
    <t>48,3 / 79,7</t>
  </si>
  <si>
    <t>Устройство дорожного покрытия технологического проезда из щебня М 1000 фр. 40-70мм, ср. толщиной 0,15м (ширина проезжей части 4,5 м + углы поворота трассы)
V=396*0,15*1,3=59,4*1,3=77,22 м3;</t>
  </si>
  <si>
    <t>396 / 59,4</t>
  </si>
  <si>
    <t>77,22 / 111,2</t>
  </si>
  <si>
    <t>Стоимость материалов Заказчика в сметные расчеты не включать.</t>
  </si>
  <si>
    <t>Лимитированные затраты (затраты на строительство временных зданий и сооружений, дополнительные затраты при производстве СМР в зимнее время, затраты на снегоборьбу и др.) определять в процентах от сметной стоимости СМР без учета стоимости материалов.
Размеры норм лимитированных затрат не должны превышать нормативы, предусмотренные соответствующими Методиками действующей сметно-нормативной базы</t>
  </si>
  <si>
    <t>В составе исполнительной документации предоставить импортированный файл из электронного тахеометра (Пункт может быть исключен при использовании теодолита). Обработать данные съемки в виде углов и расстояний от станции к точкам съемки с уравниванием, в программе AutuCad. Выполнить расчет земляных работ и предоставить картограмму объемов земляных работ в формате dxf. и pdf.</t>
  </si>
  <si>
    <t>Условия оплаты: - в размере 80% от стоимости работ не ранее 90 (девяноста) и не позднее 120 (ста двадцати) календарных дней с момента подписания Заказчиком Актов о приемке выполненных работ формы КС-2, Справки о стоимости выполненных работ и затрат формы КС-3, счетов-фактур.
-в размере 20% от стоимости работ не позднее 30 (тридцати) календарных дней с момента подписания Акта передачи Заказчику комплекта проверенной Исполнительной документации.</t>
  </si>
  <si>
    <t>Недостающий для насыпи грунт - привозной песок строительный средней крупности V=7524*1,1=8276,4м3</t>
  </si>
  <si>
    <t>Погрузка и перевозка в автомобилях-самосвалах, грузоподъемностью 10-20т, песка строительного на расстояние до 100м (до места производства работ) категория дорог IV, с учетом погрузочно-разгрузочных работ механизированным способом с работой на отвале
плотность песка 1,6т / м3</t>
  </si>
  <si>
    <t>Погрузка и перевозка в автомобилях-самосвалах, грузоподъемностью 10-20т, ПГС на расстояние до 100м (до места производства работ) категория дорог IV, с учетом погрузочно-разгрузочных работ механизированным способом 
с работой на отвале
плотность ПГС - 1,65т / м3</t>
  </si>
  <si>
    <t>Подготовка кустовой площадки № 88 под бурение скважин (расширение на 2 скважины)</t>
  </si>
  <si>
    <r>
      <rPr>
        <i/>
        <sz val="12"/>
        <rFont val="Times New Roman"/>
        <family val="1"/>
        <charset val="204"/>
      </rPr>
      <t xml:space="preserve">Примечание: п. 4, л. 3: </t>
    </r>
    <r>
      <rPr>
        <sz val="12"/>
        <rFont val="Times New Roman"/>
        <family val="1"/>
        <charset val="204"/>
      </rPr>
      <t>Перемещение плодородного слоя грунта с формированием в два бурта с северо-восточной стороны буровой площадки V=1658м3 бульдозером на расстояние до 40м и с северо-восточной стороны площадки жилого городка V=300м3, бульдозером на расстояние до 30 м, группа грунтов 1
V=1658+300=1958м3</t>
    </r>
  </si>
  <si>
    <t>Снятие плодородного слоя грунта механизированным способом, толщиной h=0,2м под жилой городок, группа грунтов 1
V=1500*0,2=300м3</t>
  </si>
  <si>
    <t>Снятие плодородного слоя грунта механизированным способом, толщиной h=0,2м под буровую площадку и доп. сооружения (заезды, водоотводные канавы и пр.), группа грунтов 1
V=8290*0,2=1658м3</t>
  </si>
  <si>
    <t>396 / 633,6</t>
  </si>
  <si>
    <t>Согласно графику бурения, представленного служебной запиской УСС от 14.11.2024, мобилизация буровой - 26.04.2025. Сроки подготовки кустовой площадки удовлетворяют началу бурения.</t>
  </si>
  <si>
    <r>
      <t xml:space="preserve">Устройство насыпи на площадку буровой из ранее разработанного глинистого грунта выемки и из привезенного недостающего грунта (песок строительный средней крупности):
Разработка грунта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с перемещением до 10м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бульдозерами, группа грунтов: 2
</t>
    </r>
    <r>
      <rPr>
        <i/>
        <sz val="12"/>
        <rFont val="Times New Roman"/>
        <family val="1"/>
        <charset val="204"/>
      </rPr>
      <t>Примечание: в т.ч. 45м3 перемещено ранее с выемки буровой площадки</t>
    </r>
  </si>
  <si>
    <t>Погрузка и перевозка в автомобилях-самосвалах, грузоподъемностью 10-20т, щебня М1000 фр. 40-70мм на расстояние до 100м (до места производства работ) категория дорог IV, с учетом погрузочно-разгрузочных работ механизированным способом с работой на отвале
плотность щебня М 1000 - 1,44т / м3</t>
  </si>
  <si>
    <t>19907,0 /11944,2</t>
  </si>
  <si>
    <r>
      <rPr>
        <i/>
        <sz val="12"/>
        <rFont val="Times New Roman"/>
        <family val="1"/>
        <charset val="204"/>
      </rPr>
      <t xml:space="preserve">Примечание: расчистка территории от снега выполняется только при условии выполнения работ в зимний период.
</t>
    </r>
    <r>
      <rPr>
        <sz val="12"/>
        <rFont val="Times New Roman"/>
        <family val="1"/>
        <charset val="204"/>
      </rPr>
      <t>Расчистка территории от снега, толщ.снега 0,6м, с перемщением бульдозером на расстояние до 50м
V=19907,0*0,6=11944,2м3</t>
    </r>
  </si>
  <si>
    <t>15910,0 / 3182,0</t>
  </si>
  <si>
    <t>Выемка минерального грунта при устройстве водоотводных канав h=0,6м, L=1330м:
Разработка грунта с перемещением в сторону насыпи под полотно до 20 м бульдозерами, группа грунтов 2</t>
  </si>
  <si>
    <t>13240 / 3972</t>
  </si>
  <si>
    <t>Для насыпи на дорожное полотно (из перемещенного с выемки и привозного грунта), средней толщиной 0,3м, (ширина полотна с обочиной 6,0м, на виражах трассы 7,5 - 8,0м ):
Уплотнение грунта прицепными катками на пневмоколесном ходу 25 т по 8 проходов по одному следу при толщине каждого слоя до 0,20м</t>
  </si>
  <si>
    <t>6836 / 1026,0</t>
  </si>
  <si>
    <t>6836 / 684</t>
  </si>
  <si>
    <t>1 шт / 1 т / 1м3</t>
  </si>
  <si>
    <t>м2 / м3</t>
  </si>
  <si>
    <t>Устройство покрытия проездов из дорожных ж/б плит ПДНм-Аv, сер. 3.503.1-91, толщ. 0,14м, массой 4200кг (плиты соединяются между собой сваркой петель)</t>
  </si>
  <si>
    <t>4 /16,8 / 6,72</t>
  </si>
  <si>
    <t>Устройство покрытия проездов из дорожных ж/б плит ПД2-6, сер. 3.506-17, толщ. 0,18м, массой 2000кг (плиты соединяются между собой сваркой петель)</t>
  </si>
  <si>
    <t>3 / 6 / 2,4</t>
  </si>
  <si>
    <t>Погрузка и перевозка в автомобилях-самосвалах, грузоподъемностью 10-20т, ПГС на расстояние до 1,5 км (до места производства работ) категория дорог IV, с учетом погрузочно-разгрузочных работ механизированным способом 
с работой на отвале
плотность ПГС - 1,65т / м3</t>
  </si>
  <si>
    <t>Погрузка и перевозка в автомобилях-самосвалах, грузоподъемностью 10-20т, щебня М1000 фр. 40-70мм на расстояние до 1,5 км (до места производства работ) категория дорог IV, с учетом погрузочно-разгрузочных работ механизированным способом с работой на отвале
плотность щебня М 1000 - 1,44т / м3</t>
  </si>
  <si>
    <t>1334 / 1921</t>
  </si>
  <si>
    <t xml:space="preserve">Укладка водопропускных труб (б/у) Ø530х8мм, длиной 12м </t>
  </si>
  <si>
    <t>1 шт / 1 м / 1 т</t>
  </si>
  <si>
    <t>Устройство основания под водопропускную трубу L=12м (4 шт) из щебня М1000 фр. 20-40мм, толщиной 0,2м, шириной 0,5 м, с уплотнением механизированным способом
V=48*0,2*0,5*1,3=4,8*1,3=6,24м3</t>
  </si>
  <si>
    <t>Водопропускные сооружения (4 шт.; труба б/у Ø530х8мм, L=12м)</t>
  </si>
  <si>
    <t>4 / 48 / 4,944</t>
  </si>
  <si>
    <t>24 / 4,8</t>
  </si>
  <si>
    <t>Разработка грунта в отвал в траншеях под водопропускные трубы (4 шт), глубиной 2,0 м, шириной 1,0 м экскаватором в отвал, группа грунтов: 2
V = 12*2,0*1,0 = 24*4 = 96*0,97=93,12 м3</t>
  </si>
  <si>
    <t>Доработка грунта вручную в траншее глубиной 1,6м, группа грунтов 2
V=96-93,12=2,88м3</t>
  </si>
  <si>
    <t xml:space="preserve">Обратная засыпка траншей и котлованов грунтом выемки с перемещением до 5 м бульдозерами с уплотнением механизированного способа, группа грунтов 2
</t>
  </si>
  <si>
    <t xml:space="preserve">"Подготовка площадки под бурение скважин куста № 88 Вятской площади Арланского нефтяного месторождения (расширение). Дорога до куста №88"
в Удмуртской Республике.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</si>
  <si>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м / 1 м3</t>
  </si>
  <si>
    <t xml:space="preserve"> 1330 / 838</t>
  </si>
  <si>
    <t>доп</t>
  </si>
  <si>
    <t>1 / 12 / 1,236</t>
  </si>
  <si>
    <t>Водопропускные сооружения (1 шт.; труба б/у диам. 530х8мм, L=12м)</t>
  </si>
  <si>
    <t>Съезд к площадке жилого городка</t>
  </si>
  <si>
    <t>Устройство дорожных покрытий из щебня М 1000 фр. 40-70мм, толщиной 0,30 м, с уплотнением механизированным способом
V=48*0,40*1,3=14,4*1,3=19м3</t>
  </si>
  <si>
    <t>48 / 14,4</t>
  </si>
  <si>
    <t>19 / 27,4</t>
  </si>
  <si>
    <t>4719 / 2831,4</t>
  </si>
  <si>
    <t>Выемка минерального грунта при устройстве водоотводных канав h=0,6м, L=309м:
Разработка грунта с перемещением в сторону насыпи под дорожное полотно до 20 м бульдозерами, группа грунтов 2</t>
  </si>
  <si>
    <t>309 / 195,0</t>
  </si>
  <si>
    <t>2910 / 1011</t>
  </si>
  <si>
    <t>1954 / 195,4</t>
  </si>
  <si>
    <t>238,4 / 393,4</t>
  </si>
  <si>
    <t>1954 / 293,1</t>
  </si>
  <si>
    <t>381 / 549,0</t>
  </si>
  <si>
    <t>3790 / 758</t>
  </si>
  <si>
    <t>898 / 1437,0</t>
  </si>
  <si>
    <t>Недостающий для насыпи грунт - привозной песок строительный средней крупности V=3134*1,1=3447,4м3</t>
  </si>
  <si>
    <t>3447,4 / 5516,0</t>
  </si>
  <si>
    <t xml:space="preserve">62,0 / 6,2 </t>
  </si>
  <si>
    <t>Устройство подстилающих и выравнивающих слоев оснований из щебня М1000 фр. 40-70мм, толщиной 0,15 м, с уплотнением механическим способом
V=6836*0,15*1,3=1026*1,3=1334м3</t>
  </si>
  <si>
    <t>842,1 / 1390,0</t>
  </si>
  <si>
    <t>искл</t>
  </si>
  <si>
    <t>Обоснование: Рабочая документация № 1730-ГП от 25.12.2024 "Обустройство Вятской площади Арланского нефтяного месторождения.  Инженерная подготовка площадки под бурение куста №88. Технологический проезд" 
Рабочая документация № 1730-АД от 10.01.2025 "Обустройство Вятской площади Арланского нефтяного месторождения.  Инженерная подготовка площадки под бурение куста №88. Технологический проезд"  (документация будет выдана претендентам по мере поступления заявок)</t>
  </si>
  <si>
    <t>"Подготовка площадки под бурение скважин куста №88 Вятской площади Арланского нефтяного месторождения  (расширение на 2 скважины)
(РД № 1730-ГП от 10.01.2025)</t>
  </si>
  <si>
    <r>
      <rPr>
        <b/>
        <u/>
        <sz val="12"/>
        <rFont val="Times New Roman"/>
        <family val="1"/>
        <charset val="204"/>
      </rPr>
      <t xml:space="preserve">Технологический проезд на период бурения №1
 </t>
    </r>
    <r>
      <rPr>
        <u/>
        <sz val="12"/>
        <rFont val="Times New Roman"/>
        <family val="1"/>
        <charset val="204"/>
      </rPr>
      <t xml:space="preserve">(РД № 1730-ГП от 10.01.2025)
(ПК0 - ПК3+06,27, Lобщ=306,27м, категория IV-н; шириной 4,5 м) </t>
    </r>
  </si>
  <si>
    <r>
      <rPr>
        <i/>
        <sz val="12"/>
        <rFont val="Times New Roman"/>
        <family val="1"/>
        <charset val="204"/>
      </rPr>
      <t xml:space="preserve">Примечание: расчистка территории от снега выполняется только при условии выполнения работ в зимний период.
</t>
    </r>
    <r>
      <rPr>
        <sz val="12"/>
        <rFont val="Times New Roman"/>
        <family val="1"/>
        <charset val="204"/>
      </rPr>
      <t>Расчистка территории от снега (территория технологического проезда), толщ.снега 0,6м, с перемщением бульдозером на расстояние до 10м
V=4719*0,6=2831,4м3</t>
    </r>
  </si>
  <si>
    <t>Срезка плодородного слоя грунта механизированным способом, толщиной h=0,2м (ширина проезда по основанию- 10м с учетом углов поворотов), с перемещением бульдозерами на расстояние до 10м, группа грунтов 1
V=3790*0,2=758м3</t>
  </si>
  <si>
    <t>Устройство насыпи в основание дорожного полотна и для устройства обочин (из привозного грунта и перемещенного с выемки грунта)  (ширина полотна с обочиной и откосами в основании - 9,5м + углы поворота трассы), средней толщиной 0,30м, с перемещением до 10м бульдозером, группа грунтов: 2
всего V=1011м3, в т.ч. привозной грунт (песок строительный) V=1011-195=816*1,1=898м3</t>
  </si>
  <si>
    <t>Тип покрытия №2 (S=1954м2)</t>
  </si>
  <si>
    <t>Устройство подстилающих и выравнивающих слоев оснований технологического проезда из песчано-гравийной смеси природной, толщ. 0,10м с уплотнением механизированным способом (ширина проезжей части 4,5 м + углы поворота трассы)
V=1954*0,10*1,22=195,4*1,22=238,4м3</t>
  </si>
  <si>
    <t>Устройство дорожного покрытия технологического проезда из щебня М 1000 фр. 40-70мм, ср. толщиной 0,15м с уплотнением механизированным способом (ширина проезжей части 4,5 м + углы поворота трассы) 
V=1954*0,15*1,3=293,1*1,3=381м3;</t>
  </si>
  <si>
    <r>
      <rPr>
        <b/>
        <u/>
        <sz val="12"/>
        <rFont val="Times New Roman"/>
        <family val="1"/>
        <charset val="204"/>
      </rPr>
      <t xml:space="preserve">Технологический проезд на период бурения №2 
</t>
    </r>
    <r>
      <rPr>
        <u/>
        <sz val="12"/>
        <rFont val="Times New Roman"/>
        <family val="1"/>
        <charset val="204"/>
      </rPr>
      <t xml:space="preserve">(РД № 1730-ГП от 10.01.2025)
(1ПК0 - 1ПК0+25,50, Lобщ=25,50м, категория IV-н; шириной 4,5 м) </t>
    </r>
  </si>
  <si>
    <t>Срезка плодородного слоя грунта механизированным способом, толщиной h=0,2м, с перемещением на расстояние до 50м, группа грунтов 1
V=430*0,2=86м3</t>
  </si>
  <si>
    <t>Дорога до куста № 88  (РД № 1730-АД от 10.01.2025)
(ПК0 - ПК13+71,55, L=1371,55м, шириной 4,5 м, категория IV-н)</t>
  </si>
  <si>
    <t>Срезка плодородного слоя грунта механизированным способом, толщиной h=0,2м, (шириной 11м, на виражах - 16,5м), с перемещением на расстояние до 10м
V=15910*0,2=3182м3</t>
  </si>
  <si>
    <t>Устройство насыпи в основание дорожного полотна и на обочины из перемещенного с выемки V=838м3 и привозного грунта (песок строительный средней крупности), средней толщиной 0,3м, с перемещением бульдозером на расстояние до 10м
всего V=3972м3, в т.ч. привозной грунт (песок строительный средней крупности) V=3972-838=3134*1,1=3447,4м3</t>
  </si>
  <si>
    <t>Тип покрытия № 1 (S=6836м2)</t>
  </si>
  <si>
    <t>Устройство подстилающих и выравнивающих слоев оснований технологического проезда из песчано-гравийной смеси природной по ГОСТ 23735-2014, толщ. 0,10м с уплотнением (ширина проезжей части 4,5-7,0 м + углы поворота трассы)
V=6836*0,1*1,22=684*1,22=834,5 м3</t>
  </si>
  <si>
    <t>Тип покрытия №2, проезд через действующие трубопроводы (S=62,0 м2)</t>
  </si>
  <si>
    <t>Устройство подстилающих и выравнивающих слоев из песчано-гравийной смеси природной по ГОСТ 23735-2014, толщ.0,1 м, с уплотнением  
V=62*0,1*1,22=6,2*1,22=7,6 м3</t>
  </si>
  <si>
    <t>Подрядчик совместно с коммерческим предложением направляет согласие на обработку персональных данных в соответствии с приложением № 3.3 к Техническому заданию.</t>
  </si>
  <si>
    <t>Подрядчик совместно с коммерческим предложением направляет нормативный график производства работ в соответствии с приложением № 3.4 к Техническому заданию.</t>
  </si>
  <si>
    <t>Приложение 3</t>
  </si>
  <si>
    <t>Приложение 3.3 
к Техническому заданию</t>
  </si>
  <si>
    <t>Приложение 3.4
 к Техническому заданию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</si>
</sst>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FreeSetCTT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7.5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3" fillId="0" borderId="0"/>
  </cellStyleXfs>
  <cellXfs count="137">
    <xf numFmtId="0" fontId="0" fillId="0" borderId="0" xfId="0"/>
    <xf numFmtId="0" fontId="14" fillId="0" borderId="0" xfId="3" applyFont="1"/>
    <xf numFmtId="0" fontId="15" fillId="0" borderId="1" xfId="3" applyFont="1" applyBorder="1" applyAlignment="1">
      <alignment shrinkToFit="1"/>
    </xf>
    <xf numFmtId="0" fontId="14" fillId="0" borderId="1" xfId="3" applyFont="1" applyBorder="1"/>
    <xf numFmtId="0" fontId="15" fillId="3" borderId="1" xfId="3" applyFont="1" applyFill="1" applyBorder="1" applyAlignment="1">
      <alignment horizontal="center"/>
    </xf>
    <xf numFmtId="0" fontId="14" fillId="3" borderId="1" xfId="3" applyFont="1" applyFill="1" applyBorder="1" applyAlignment="1">
      <alignment horizontal="center" vertical="center"/>
    </xf>
    <xf numFmtId="14" fontId="14" fillId="3" borderId="1" xfId="3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center" vertical="center"/>
    </xf>
    <xf numFmtId="0" fontId="14" fillId="3" borderId="1" xfId="3" applyFont="1" applyFill="1" applyBorder="1"/>
    <xf numFmtId="0" fontId="14" fillId="0" borderId="1" xfId="3" applyFont="1" applyFill="1" applyBorder="1"/>
    <xf numFmtId="0" fontId="14" fillId="0" borderId="1" xfId="3" applyFont="1" applyBorder="1" applyAlignment="1">
      <alignment horizontal="center" vertical="center"/>
    </xf>
    <xf numFmtId="14" fontId="14" fillId="0" borderId="1" xfId="3" applyNumberFormat="1" applyFont="1" applyBorder="1" applyAlignment="1">
      <alignment horizontal="center" vertical="center"/>
    </xf>
    <xf numFmtId="0" fontId="14" fillId="2" borderId="1" xfId="3" applyFont="1" applyFill="1" applyBorder="1"/>
    <xf numFmtId="0" fontId="15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14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shrinkToFit="1"/>
    </xf>
    <xf numFmtId="0" fontId="14" fillId="6" borderId="1" xfId="3" applyFont="1" applyFill="1" applyBorder="1"/>
    <xf numFmtId="0" fontId="3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left" vertical="center"/>
    </xf>
    <xf numFmtId="0" fontId="24" fillId="0" borderId="0" xfId="0" applyFont="1" applyFill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25" fillId="0" borderId="0" xfId="0" applyFont="1" applyFill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2" applyFont="1" applyFill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/>
    </xf>
    <xf numFmtId="0" fontId="21" fillId="0" borderId="7" xfId="3" applyFont="1" applyBorder="1" applyAlignment="1"/>
    <xf numFmtId="0" fontId="14" fillId="5" borderId="2" xfId="3" applyFont="1" applyFill="1" applyBorder="1" applyAlignment="1">
      <alignment horizontal="center" vertical="center"/>
    </xf>
    <xf numFmtId="0" fontId="13" fillId="5" borderId="4" xfId="3" applyFill="1" applyBorder="1" applyAlignment="1">
      <alignment horizontal="center" vertical="center"/>
    </xf>
    <xf numFmtId="0" fontId="13" fillId="5" borderId="3" xfId="3" applyFill="1" applyBorder="1" applyAlignment="1">
      <alignment horizontal="center" vertical="center"/>
    </xf>
    <xf numFmtId="0" fontId="18" fillId="0" borderId="1" xfId="3" applyFont="1" applyBorder="1" applyAlignment="1"/>
    <xf numFmtId="0" fontId="13" fillId="0" borderId="1" xfId="3" applyBorder="1" applyAlignment="1"/>
    <xf numFmtId="0" fontId="14" fillId="5" borderId="2" xfId="3" applyFont="1" applyFill="1" applyBorder="1" applyAlignment="1"/>
    <xf numFmtId="0" fontId="13" fillId="5" borderId="4" xfId="3" applyFill="1" applyBorder="1" applyAlignment="1"/>
    <xf numFmtId="0" fontId="13" fillId="5" borderId="3" xfId="3" applyFill="1" applyBorder="1" applyAlignment="1"/>
    <xf numFmtId="0" fontId="17" fillId="0" borderId="0" xfId="3" applyFont="1" applyAlignment="1">
      <alignment horizontal="center" vertical="center"/>
    </xf>
    <xf numFmtId="0" fontId="14" fillId="0" borderId="0" xfId="3" applyFont="1" applyAlignment="1"/>
    <xf numFmtId="0" fontId="16" fillId="0" borderId="0" xfId="3" applyFont="1" applyAlignment="1"/>
    <xf numFmtId="0" fontId="14" fillId="0" borderId="5" xfId="3" applyFont="1" applyBorder="1" applyAlignment="1">
      <alignment horizontal="center" vertical="center" wrapText="1"/>
    </xf>
    <xf numFmtId="0" fontId="16" fillId="0" borderId="6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3" fillId="0" borderId="6" xfId="3" applyBorder="1" applyAlignment="1">
      <alignment horizontal="center" vertical="center" wrapText="1"/>
    </xf>
    <xf numFmtId="0" fontId="18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3" fillId="0" borderId="7" xfId="3" applyBorder="1" applyAlignment="1"/>
    <xf numFmtId="0" fontId="14" fillId="4" borderId="8" xfId="3" applyFont="1" applyFill="1" applyBorder="1" applyAlignment="1">
      <alignment horizontal="center" vertical="center"/>
    </xf>
    <xf numFmtId="0" fontId="14" fillId="4" borderId="10" xfId="3" applyFont="1" applyFill="1" applyBorder="1" applyAlignment="1">
      <alignment horizontal="center" vertical="center"/>
    </xf>
    <xf numFmtId="0" fontId="14" fillId="4" borderId="13" xfId="3" applyFont="1" applyFill="1" applyBorder="1" applyAlignment="1">
      <alignment horizontal="center" vertical="center"/>
    </xf>
    <xf numFmtId="0" fontId="14" fillId="4" borderId="14" xfId="3" applyFont="1" applyFill="1" applyBorder="1" applyAlignment="1">
      <alignment horizontal="center" vertical="center"/>
    </xf>
    <xf numFmtId="0" fontId="14" fillId="0" borderId="10" xfId="3" applyFont="1" applyBorder="1" applyAlignment="1">
      <alignment horizontal="center" vertical="center"/>
    </xf>
    <xf numFmtId="0" fontId="14" fillId="0" borderId="13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4" fillId="4" borderId="5" xfId="3" applyFont="1" applyFill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27" fillId="0" borderId="0" xfId="3" applyFont="1" applyAlignment="1">
      <alignment horizontal="right" wrapText="1"/>
    </xf>
    <xf numFmtId="0" fontId="27" fillId="0" borderId="0" xfId="3" applyFont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7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2</xdr:row>
      <xdr:rowOff>78441</xdr:rowOff>
    </xdr:from>
    <xdr:to>
      <xdr:col>8</xdr:col>
      <xdr:colOff>466416</xdr:colOff>
      <xdr:row>49</xdr:row>
      <xdr:rowOff>56031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392206"/>
          <a:ext cx="5083239" cy="735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3"/>
  <sheetViews>
    <sheetView showGridLines="0" tabSelected="1" view="pageBreakPreview" zoomScale="85" zoomScaleNormal="85" zoomScaleSheetLayoutView="85" workbookViewId="0">
      <selection activeCell="D2" sqref="D2"/>
    </sheetView>
  </sheetViews>
  <sheetFormatPr defaultColWidth="9.1796875" defaultRowHeight="12.5" outlineLevelCol="1"/>
  <cols>
    <col min="1" max="1" width="5.7265625" style="54" customWidth="1"/>
    <col min="2" max="2" width="65.54296875" style="55" customWidth="1"/>
    <col min="3" max="3" width="17" style="38" customWidth="1"/>
    <col min="4" max="4" width="17.7265625" style="38" customWidth="1"/>
    <col min="5" max="5" width="37.7265625" style="19" hidden="1" customWidth="1" outlineLevel="1"/>
    <col min="6" max="6" width="36.54296875" style="19" hidden="1" customWidth="1" outlineLevel="1"/>
    <col min="7" max="7" width="10" style="19" hidden="1" customWidth="1" outlineLevel="1"/>
    <col min="8" max="8" width="0" style="19" hidden="1" customWidth="1" collapsed="1"/>
    <col min="9" max="9" width="54.81640625" style="19" hidden="1" customWidth="1"/>
    <col min="10" max="11" width="0" style="19" hidden="1" customWidth="1"/>
    <col min="12" max="16384" width="9.1796875" style="19"/>
  </cols>
  <sheetData>
    <row r="1" spans="1:4" ht="18">
      <c r="A1" s="36"/>
      <c r="B1" s="36"/>
      <c r="C1" s="37"/>
    </row>
    <row r="2" spans="1:4" ht="16.5">
      <c r="A2" s="36"/>
      <c r="B2" s="36"/>
      <c r="D2" s="132" t="s">
        <v>216</v>
      </c>
    </row>
    <row r="3" spans="1:4" ht="20.25" customHeight="1">
      <c r="A3" s="88" t="s">
        <v>76</v>
      </c>
      <c r="B3" s="88"/>
      <c r="C3" s="88"/>
      <c r="D3" s="88"/>
    </row>
    <row r="4" spans="1:4" ht="15.75" customHeight="1">
      <c r="A4" s="89" t="s">
        <v>1</v>
      </c>
      <c r="B4" s="89"/>
      <c r="C4" s="89"/>
      <c r="D4" s="89"/>
    </row>
    <row r="5" spans="1:4" ht="18" customHeight="1">
      <c r="A5" s="89" t="s">
        <v>2</v>
      </c>
      <c r="B5" s="89"/>
      <c r="C5" s="89"/>
      <c r="D5" s="89"/>
    </row>
    <row r="6" spans="1:4" ht="64.5" customHeight="1">
      <c r="A6" s="90" t="s">
        <v>170</v>
      </c>
      <c r="B6" s="90"/>
      <c r="C6" s="90"/>
      <c r="D6" s="90"/>
    </row>
    <row r="7" spans="1:4" ht="39.75" customHeight="1">
      <c r="A7" s="91" t="s">
        <v>3</v>
      </c>
      <c r="B7" s="91"/>
      <c r="C7" s="91"/>
      <c r="D7" s="91"/>
    </row>
    <row r="8" spans="1:4" hidden="1">
      <c r="A8" s="39"/>
      <c r="B8" s="39"/>
      <c r="C8" s="39"/>
    </row>
    <row r="9" spans="1:4" ht="21.75" customHeight="1">
      <c r="A9" s="86" t="s">
        <v>20</v>
      </c>
      <c r="B9" s="86"/>
      <c r="C9" s="86"/>
      <c r="D9" s="86"/>
    </row>
    <row r="10" spans="1:4" ht="22.5" customHeight="1">
      <c r="A10" s="86" t="s">
        <v>19</v>
      </c>
      <c r="B10" s="86"/>
      <c r="C10" s="86"/>
      <c r="D10" s="86"/>
    </row>
    <row r="11" spans="1:4" ht="9.75" hidden="1" customHeight="1">
      <c r="A11" s="39"/>
      <c r="B11" s="39"/>
      <c r="C11" s="39"/>
    </row>
    <row r="12" spans="1:4" ht="41.25" customHeight="1">
      <c r="A12" s="87" t="s">
        <v>21</v>
      </c>
      <c r="B12" s="87"/>
      <c r="C12" s="87"/>
      <c r="D12" s="87"/>
    </row>
    <row r="13" spans="1:4" ht="98.25" customHeight="1">
      <c r="A13" s="65" t="s">
        <v>18</v>
      </c>
      <c r="B13" s="65"/>
      <c r="C13" s="65"/>
      <c r="D13" s="65"/>
    </row>
    <row r="14" spans="1:4" ht="99" customHeight="1">
      <c r="A14" s="65" t="s">
        <v>196</v>
      </c>
      <c r="B14" s="65"/>
      <c r="C14" s="65"/>
      <c r="D14" s="65"/>
    </row>
    <row r="15" spans="1:4" ht="9.75" customHeight="1">
      <c r="A15" s="40"/>
      <c r="B15" s="29"/>
      <c r="C15" s="41"/>
    </row>
    <row r="16" spans="1:4" ht="36.75" customHeight="1">
      <c r="A16" s="42" t="s">
        <v>10</v>
      </c>
      <c r="B16" s="25" t="s">
        <v>9</v>
      </c>
      <c r="C16" s="25" t="s">
        <v>0</v>
      </c>
      <c r="D16" s="43" t="s">
        <v>11</v>
      </c>
    </row>
    <row r="17" spans="1:13" ht="16.5" customHeight="1">
      <c r="A17" s="44">
        <v>1</v>
      </c>
      <c r="B17" s="45">
        <v>2</v>
      </c>
      <c r="C17" s="45">
        <v>3</v>
      </c>
      <c r="D17" s="45">
        <v>4</v>
      </c>
    </row>
    <row r="18" spans="1:13" ht="54" customHeight="1">
      <c r="A18" s="56" t="s">
        <v>197</v>
      </c>
      <c r="B18" s="57"/>
      <c r="C18" s="57"/>
      <c r="D18" s="58"/>
    </row>
    <row r="19" spans="1:13" ht="36.75" customHeight="1">
      <c r="A19" s="92" t="s">
        <v>136</v>
      </c>
      <c r="B19" s="93"/>
      <c r="C19" s="93"/>
      <c r="D19" s="94"/>
      <c r="E19" s="46"/>
    </row>
    <row r="20" spans="1:13" ht="30.75" customHeight="1">
      <c r="A20" s="56" t="s">
        <v>14</v>
      </c>
      <c r="B20" s="57"/>
      <c r="C20" s="57"/>
      <c r="D20" s="58"/>
    </row>
    <row r="21" spans="1:13" ht="105.75" customHeight="1">
      <c r="A21" s="28">
        <v>1</v>
      </c>
      <c r="B21" s="35" t="s">
        <v>112</v>
      </c>
      <c r="C21" s="25" t="s">
        <v>24</v>
      </c>
      <c r="D21" s="31" t="s">
        <v>92</v>
      </c>
      <c r="E21" s="47"/>
      <c r="F21" s="38"/>
      <c r="G21" s="38"/>
    </row>
    <row r="22" spans="1:13" ht="85.5" customHeight="1">
      <c r="A22" s="28">
        <v>2</v>
      </c>
      <c r="B22" s="35" t="s">
        <v>139</v>
      </c>
      <c r="C22" s="25" t="s">
        <v>24</v>
      </c>
      <c r="D22" s="42" t="s">
        <v>93</v>
      </c>
    </row>
    <row r="23" spans="1:13" ht="66.75" customHeight="1">
      <c r="A23" s="28">
        <f>A22+1</f>
        <v>3</v>
      </c>
      <c r="B23" s="35" t="s">
        <v>138</v>
      </c>
      <c r="C23" s="25" t="s">
        <v>24</v>
      </c>
      <c r="D23" s="32" t="s">
        <v>94</v>
      </c>
    </row>
    <row r="24" spans="1:13" ht="107.25" customHeight="1">
      <c r="A24" s="28">
        <f>A23+1</f>
        <v>4</v>
      </c>
      <c r="B24" s="35" t="s">
        <v>137</v>
      </c>
      <c r="C24" s="25" t="s">
        <v>25</v>
      </c>
      <c r="D24" s="23">
        <v>1958</v>
      </c>
      <c r="E24" s="21"/>
      <c r="M24" s="19">
        <v>4295</v>
      </c>
    </row>
    <row r="25" spans="1:13" ht="66" customHeight="1">
      <c r="A25" s="56" t="s">
        <v>87</v>
      </c>
      <c r="B25" s="57"/>
      <c r="C25" s="57"/>
      <c r="D25" s="58"/>
    </row>
    <row r="26" spans="1:13" ht="132.75" customHeight="1">
      <c r="A26" s="77" t="s">
        <v>88</v>
      </c>
      <c r="B26" s="78"/>
      <c r="C26" s="78"/>
      <c r="D26" s="79"/>
    </row>
    <row r="27" spans="1:13" ht="40.5" customHeight="1">
      <c r="A27" s="56" t="s">
        <v>133</v>
      </c>
      <c r="B27" s="57"/>
      <c r="C27" s="57"/>
      <c r="D27" s="58"/>
    </row>
    <row r="28" spans="1:13" ht="102" customHeight="1">
      <c r="A28" s="30">
        <v>5</v>
      </c>
      <c r="B28" s="26" t="s">
        <v>134</v>
      </c>
      <c r="C28" s="25" t="s">
        <v>79</v>
      </c>
      <c r="D28" s="32" t="s">
        <v>101</v>
      </c>
    </row>
    <row r="29" spans="1:13" ht="24.75" customHeight="1">
      <c r="A29" s="56" t="s">
        <v>13</v>
      </c>
      <c r="B29" s="57"/>
      <c r="C29" s="57"/>
      <c r="D29" s="58"/>
      <c r="E29" s="20"/>
      <c r="F29" s="20"/>
      <c r="G29" s="20"/>
      <c r="H29" s="20"/>
      <c r="I29" s="20"/>
      <c r="J29" s="20"/>
      <c r="K29" s="20"/>
    </row>
    <row r="30" spans="1:13" ht="94.5" customHeight="1">
      <c r="A30" s="28">
        <v>6</v>
      </c>
      <c r="B30" s="26" t="s">
        <v>95</v>
      </c>
      <c r="C30" s="25" t="s">
        <v>25</v>
      </c>
      <c r="D30" s="33">
        <v>45</v>
      </c>
      <c r="E30" s="19" t="s">
        <v>77</v>
      </c>
    </row>
    <row r="31" spans="1:13" ht="121.5" customHeight="1">
      <c r="A31" s="28">
        <v>7</v>
      </c>
      <c r="B31" s="26" t="s">
        <v>142</v>
      </c>
      <c r="C31" s="25" t="s">
        <v>25</v>
      </c>
      <c r="D31" s="33">
        <v>7385</v>
      </c>
    </row>
    <row r="32" spans="1:13" ht="84" customHeight="1">
      <c r="A32" s="28">
        <f t="shared" ref="A32:A37" si="0">A31+1</f>
        <v>8</v>
      </c>
      <c r="B32" s="26" t="s">
        <v>96</v>
      </c>
      <c r="C32" s="25" t="s">
        <v>25</v>
      </c>
      <c r="D32" s="33">
        <v>184</v>
      </c>
    </row>
    <row r="33" spans="1:6" ht="95.25" customHeight="1">
      <c r="A33" s="28">
        <f t="shared" si="0"/>
        <v>9</v>
      </c>
      <c r="B33" s="26" t="s">
        <v>97</v>
      </c>
      <c r="C33" s="25" t="s">
        <v>25</v>
      </c>
      <c r="D33" s="33">
        <v>465</v>
      </c>
    </row>
    <row r="34" spans="1:6" ht="45.75" customHeight="1">
      <c r="A34" s="28">
        <f t="shared" si="0"/>
        <v>10</v>
      </c>
      <c r="B34" s="26" t="s">
        <v>74</v>
      </c>
      <c r="C34" s="25" t="s">
        <v>25</v>
      </c>
      <c r="D34" s="33">
        <v>465</v>
      </c>
    </row>
    <row r="35" spans="1:6" ht="79.5" customHeight="1">
      <c r="A35" s="28">
        <f t="shared" si="0"/>
        <v>11</v>
      </c>
      <c r="B35" s="26" t="s">
        <v>98</v>
      </c>
      <c r="C35" s="25" t="s">
        <v>25</v>
      </c>
      <c r="D35" s="33">
        <v>7569</v>
      </c>
    </row>
    <row r="36" spans="1:6" ht="57.75" customHeight="1">
      <c r="A36" s="28">
        <f t="shared" si="0"/>
        <v>12</v>
      </c>
      <c r="B36" s="26" t="s">
        <v>99</v>
      </c>
      <c r="C36" s="25" t="s">
        <v>27</v>
      </c>
      <c r="D36" s="33">
        <v>10216</v>
      </c>
    </row>
    <row r="37" spans="1:6" ht="84.75" customHeight="1">
      <c r="A37" s="28">
        <f t="shared" si="0"/>
        <v>13</v>
      </c>
      <c r="B37" s="26" t="s">
        <v>100</v>
      </c>
      <c r="C37" s="25" t="s">
        <v>27</v>
      </c>
      <c r="D37" s="33">
        <v>1327</v>
      </c>
    </row>
    <row r="38" spans="1:6" ht="40.5" customHeight="1">
      <c r="A38" s="56" t="s">
        <v>78</v>
      </c>
      <c r="B38" s="57"/>
      <c r="C38" s="57"/>
      <c r="D38" s="58"/>
    </row>
    <row r="39" spans="1:6" ht="102" customHeight="1">
      <c r="A39" s="30">
        <v>14</v>
      </c>
      <c r="B39" s="26" t="s">
        <v>134</v>
      </c>
      <c r="C39" s="25" t="s">
        <v>79</v>
      </c>
      <c r="D39" s="32" t="s">
        <v>140</v>
      </c>
    </row>
    <row r="40" spans="1:6" ht="115.5" customHeight="1">
      <c r="A40" s="30">
        <v>15</v>
      </c>
      <c r="B40" s="35" t="s">
        <v>103</v>
      </c>
      <c r="C40" s="25" t="s">
        <v>24</v>
      </c>
      <c r="D40" s="42" t="s">
        <v>102</v>
      </c>
    </row>
    <row r="41" spans="1:6" ht="32.25" customHeight="1">
      <c r="A41" s="56" t="s">
        <v>28</v>
      </c>
      <c r="B41" s="57"/>
      <c r="C41" s="57"/>
      <c r="D41" s="58"/>
    </row>
    <row r="42" spans="1:6" ht="35.25" customHeight="1">
      <c r="A42" s="83" t="s">
        <v>104</v>
      </c>
      <c r="B42" s="84"/>
      <c r="C42" s="84"/>
      <c r="D42" s="85"/>
    </row>
    <row r="43" spans="1:6" ht="102" customHeight="1">
      <c r="A43" s="30">
        <v>16</v>
      </c>
      <c r="B43" s="26" t="s">
        <v>111</v>
      </c>
      <c r="C43" s="25" t="s">
        <v>79</v>
      </c>
      <c r="D43" s="32" t="s">
        <v>109</v>
      </c>
    </row>
    <row r="44" spans="1:6" ht="102" customHeight="1">
      <c r="A44" s="30">
        <v>17</v>
      </c>
      <c r="B44" s="26" t="s">
        <v>143</v>
      </c>
      <c r="C44" s="25" t="s">
        <v>79</v>
      </c>
      <c r="D44" s="32" t="s">
        <v>110</v>
      </c>
    </row>
    <row r="45" spans="1:6" ht="75.75" customHeight="1">
      <c r="A45" s="30">
        <v>18</v>
      </c>
      <c r="B45" s="26" t="s">
        <v>105</v>
      </c>
      <c r="C45" s="25" t="s">
        <v>24</v>
      </c>
      <c r="D45" s="33" t="s">
        <v>106</v>
      </c>
      <c r="E45" s="34"/>
      <c r="F45" s="34">
        <f>E45*0.15</f>
        <v>0</v>
      </c>
    </row>
    <row r="46" spans="1:6" ht="63" customHeight="1">
      <c r="A46" s="30">
        <v>19</v>
      </c>
      <c r="B46" s="26" t="s">
        <v>107</v>
      </c>
      <c r="C46" s="25" t="s">
        <v>24</v>
      </c>
      <c r="D46" s="33" t="s">
        <v>108</v>
      </c>
      <c r="E46" s="34"/>
      <c r="F46" s="34"/>
    </row>
    <row r="47" spans="1:6" ht="32.25" customHeight="1">
      <c r="A47" s="56" t="s">
        <v>176</v>
      </c>
      <c r="B47" s="57"/>
      <c r="C47" s="57"/>
      <c r="D47" s="58"/>
    </row>
    <row r="48" spans="1:6" ht="102" customHeight="1">
      <c r="A48" s="30" t="s">
        <v>173</v>
      </c>
      <c r="B48" s="26" t="s">
        <v>143</v>
      </c>
      <c r="C48" s="25" t="s">
        <v>79</v>
      </c>
      <c r="D48" s="32" t="s">
        <v>179</v>
      </c>
    </row>
    <row r="49" spans="1:7" ht="63" customHeight="1">
      <c r="A49" s="30" t="s">
        <v>173</v>
      </c>
      <c r="B49" s="26" t="s">
        <v>177</v>
      </c>
      <c r="C49" s="25" t="s">
        <v>24</v>
      </c>
      <c r="D49" s="33" t="s">
        <v>178</v>
      </c>
      <c r="E49" s="34"/>
      <c r="F49" s="34"/>
    </row>
    <row r="50" spans="1:7" ht="34.5" customHeight="1">
      <c r="A50" s="30" t="s">
        <v>173</v>
      </c>
      <c r="B50" s="66" t="s">
        <v>175</v>
      </c>
      <c r="C50" s="67"/>
      <c r="D50" s="68"/>
      <c r="E50" s="34"/>
      <c r="F50" s="34"/>
    </row>
    <row r="51" spans="1:7" ht="46.5" customHeight="1">
      <c r="A51" s="25" t="s">
        <v>173</v>
      </c>
      <c r="B51" s="35" t="s">
        <v>161</v>
      </c>
      <c r="C51" s="25" t="s">
        <v>162</v>
      </c>
      <c r="D51" s="33" t="s">
        <v>174</v>
      </c>
    </row>
    <row r="52" spans="1:7" ht="49.5" customHeight="1">
      <c r="A52" s="77" t="s">
        <v>75</v>
      </c>
      <c r="B52" s="78"/>
      <c r="C52" s="78"/>
      <c r="D52" s="79"/>
    </row>
    <row r="53" spans="1:7" ht="71.25" customHeight="1">
      <c r="A53" s="66" t="s">
        <v>198</v>
      </c>
      <c r="B53" s="67"/>
      <c r="C53" s="67"/>
      <c r="D53" s="68"/>
    </row>
    <row r="54" spans="1:7" ht="32.25" customHeight="1">
      <c r="A54" s="77" t="s">
        <v>80</v>
      </c>
      <c r="B54" s="78"/>
      <c r="C54" s="78"/>
      <c r="D54" s="79"/>
    </row>
    <row r="55" spans="1:7" ht="22.5" customHeight="1">
      <c r="A55" s="80" t="s">
        <v>14</v>
      </c>
      <c r="B55" s="81"/>
      <c r="C55" s="81"/>
      <c r="D55" s="82"/>
    </row>
    <row r="56" spans="1:7" ht="105.75" customHeight="1">
      <c r="A56" s="28">
        <v>20</v>
      </c>
      <c r="B56" s="35" t="s">
        <v>199</v>
      </c>
      <c r="C56" s="25" t="s">
        <v>24</v>
      </c>
      <c r="D56" s="31" t="s">
        <v>180</v>
      </c>
      <c r="E56" s="47"/>
      <c r="F56" s="38"/>
      <c r="G56" s="38"/>
    </row>
    <row r="57" spans="1:7" ht="88.5" customHeight="1">
      <c r="A57" s="30">
        <v>21</v>
      </c>
      <c r="B57" s="35" t="s">
        <v>200</v>
      </c>
      <c r="C57" s="25" t="s">
        <v>26</v>
      </c>
      <c r="D57" s="48" t="s">
        <v>188</v>
      </c>
    </row>
    <row r="58" spans="1:7" ht="40.5" customHeight="1">
      <c r="A58" s="56" t="s">
        <v>113</v>
      </c>
      <c r="B58" s="57"/>
      <c r="C58" s="57"/>
      <c r="D58" s="58"/>
    </row>
    <row r="59" spans="1:7" ht="102" customHeight="1">
      <c r="A59" s="30">
        <v>22</v>
      </c>
      <c r="B59" s="26" t="s">
        <v>134</v>
      </c>
      <c r="C59" s="25" t="s">
        <v>79</v>
      </c>
      <c r="D59" s="32" t="s">
        <v>189</v>
      </c>
    </row>
    <row r="60" spans="1:7" ht="25.5" customHeight="1">
      <c r="A60" s="80" t="s">
        <v>13</v>
      </c>
      <c r="B60" s="81"/>
      <c r="C60" s="81"/>
      <c r="D60" s="82"/>
    </row>
    <row r="61" spans="1:7" ht="78" customHeight="1">
      <c r="A61" s="30" t="s">
        <v>173</v>
      </c>
      <c r="B61" s="26" t="s">
        <v>181</v>
      </c>
      <c r="C61" s="25" t="s">
        <v>171</v>
      </c>
      <c r="D61" s="33" t="s">
        <v>182</v>
      </c>
    </row>
    <row r="62" spans="1:7" ht="121.5" customHeight="1">
      <c r="A62" s="30">
        <v>23</v>
      </c>
      <c r="B62" s="35" t="s">
        <v>201</v>
      </c>
      <c r="C62" s="25" t="s">
        <v>24</v>
      </c>
      <c r="D62" s="48" t="s">
        <v>183</v>
      </c>
    </row>
    <row r="63" spans="1:7" ht="117" customHeight="1">
      <c r="A63" s="30">
        <v>24</v>
      </c>
      <c r="B63" s="26" t="s">
        <v>114</v>
      </c>
      <c r="C63" s="25" t="s">
        <v>24</v>
      </c>
      <c r="D63" s="48" t="s">
        <v>183</v>
      </c>
    </row>
    <row r="64" spans="1:7" ht="21" customHeight="1">
      <c r="A64" s="80" t="s">
        <v>23</v>
      </c>
      <c r="B64" s="81"/>
      <c r="C64" s="81"/>
      <c r="D64" s="82"/>
    </row>
    <row r="65" spans="1:7" ht="30" customHeight="1">
      <c r="A65" s="62" t="s">
        <v>202</v>
      </c>
      <c r="B65" s="63"/>
      <c r="C65" s="63"/>
      <c r="D65" s="64"/>
    </row>
    <row r="66" spans="1:7" ht="102" customHeight="1">
      <c r="A66" s="30">
        <v>25</v>
      </c>
      <c r="B66" s="26" t="s">
        <v>111</v>
      </c>
      <c r="C66" s="25" t="s">
        <v>79</v>
      </c>
      <c r="D66" s="32" t="s">
        <v>185</v>
      </c>
    </row>
    <row r="67" spans="1:7" ht="102" customHeight="1">
      <c r="A67" s="30">
        <v>26</v>
      </c>
      <c r="B67" s="26" t="s">
        <v>143</v>
      </c>
      <c r="C67" s="25" t="s">
        <v>79</v>
      </c>
      <c r="D67" s="32" t="s">
        <v>187</v>
      </c>
    </row>
    <row r="68" spans="1:7" ht="104.25" customHeight="1">
      <c r="A68" s="30">
        <v>27</v>
      </c>
      <c r="B68" s="26" t="s">
        <v>203</v>
      </c>
      <c r="C68" s="25" t="s">
        <v>24</v>
      </c>
      <c r="D68" s="31" t="s">
        <v>184</v>
      </c>
    </row>
    <row r="69" spans="1:7" ht="89.25" customHeight="1">
      <c r="A69" s="30">
        <v>28</v>
      </c>
      <c r="B69" s="26" t="s">
        <v>204</v>
      </c>
      <c r="C69" s="25" t="s">
        <v>24</v>
      </c>
      <c r="D69" s="33" t="s">
        <v>186</v>
      </c>
    </row>
    <row r="70" spans="1:7" ht="59.25" customHeight="1">
      <c r="A70" s="66" t="s">
        <v>205</v>
      </c>
      <c r="B70" s="67"/>
      <c r="C70" s="67"/>
      <c r="D70" s="68"/>
    </row>
    <row r="71" spans="1:7" ht="43.5" customHeight="1">
      <c r="A71" s="77" t="s">
        <v>80</v>
      </c>
      <c r="B71" s="78"/>
      <c r="C71" s="78"/>
      <c r="D71" s="79"/>
    </row>
    <row r="72" spans="1:7" ht="24" customHeight="1">
      <c r="A72" s="62" t="s">
        <v>14</v>
      </c>
      <c r="B72" s="63"/>
      <c r="C72" s="63"/>
      <c r="D72" s="64"/>
    </row>
    <row r="73" spans="1:7" ht="105.75" customHeight="1">
      <c r="A73" s="28">
        <v>29</v>
      </c>
      <c r="B73" s="35" t="s">
        <v>115</v>
      </c>
      <c r="C73" s="25" t="s">
        <v>24</v>
      </c>
      <c r="D73" s="31" t="s">
        <v>116</v>
      </c>
      <c r="E73" s="47"/>
      <c r="F73" s="38"/>
      <c r="G73" s="38"/>
    </row>
    <row r="74" spans="1:7" ht="72" customHeight="1">
      <c r="A74" s="30">
        <v>30</v>
      </c>
      <c r="B74" s="35" t="s">
        <v>206</v>
      </c>
      <c r="C74" s="25" t="s">
        <v>26</v>
      </c>
      <c r="D74" s="33" t="s">
        <v>117</v>
      </c>
    </row>
    <row r="75" spans="1:7" ht="40.5" customHeight="1">
      <c r="A75" s="56" t="s">
        <v>118</v>
      </c>
      <c r="B75" s="57"/>
      <c r="C75" s="57"/>
      <c r="D75" s="58"/>
    </row>
    <row r="76" spans="1:7" ht="102" customHeight="1">
      <c r="A76" s="30">
        <v>31</v>
      </c>
      <c r="B76" s="26" t="s">
        <v>134</v>
      </c>
      <c r="C76" s="25" t="s">
        <v>79</v>
      </c>
      <c r="D76" s="32" t="s">
        <v>119</v>
      </c>
    </row>
    <row r="77" spans="1:7" ht="20.25" customHeight="1">
      <c r="A77" s="62" t="s">
        <v>13</v>
      </c>
      <c r="B77" s="63"/>
      <c r="C77" s="63"/>
      <c r="D77" s="64"/>
    </row>
    <row r="78" spans="1:7" ht="105.75" customHeight="1">
      <c r="A78" s="30">
        <v>32</v>
      </c>
      <c r="B78" s="35" t="s">
        <v>120</v>
      </c>
      <c r="C78" s="25" t="s">
        <v>24</v>
      </c>
      <c r="D78" s="48" t="s">
        <v>121</v>
      </c>
    </row>
    <row r="79" spans="1:7" ht="114" customHeight="1">
      <c r="A79" s="30">
        <v>33</v>
      </c>
      <c r="B79" s="26" t="s">
        <v>114</v>
      </c>
      <c r="C79" s="25" t="s">
        <v>24</v>
      </c>
      <c r="D79" s="48" t="s">
        <v>121</v>
      </c>
    </row>
    <row r="80" spans="1:7" ht="20.25" customHeight="1">
      <c r="A80" s="62" t="s">
        <v>23</v>
      </c>
      <c r="B80" s="63"/>
      <c r="C80" s="63"/>
      <c r="D80" s="64"/>
    </row>
    <row r="81" spans="1:16" ht="24.75" customHeight="1">
      <c r="A81" s="62" t="s">
        <v>122</v>
      </c>
      <c r="B81" s="63"/>
      <c r="C81" s="63"/>
      <c r="D81" s="64"/>
    </row>
    <row r="82" spans="1:16" ht="102" customHeight="1">
      <c r="A82" s="30">
        <v>34</v>
      </c>
      <c r="B82" s="26" t="s">
        <v>135</v>
      </c>
      <c r="C82" s="25" t="s">
        <v>79</v>
      </c>
      <c r="D82" s="32" t="s">
        <v>125</v>
      </c>
    </row>
    <row r="83" spans="1:16" ht="102" customHeight="1">
      <c r="A83" s="30">
        <v>35</v>
      </c>
      <c r="B83" s="26" t="s">
        <v>143</v>
      </c>
      <c r="C83" s="25" t="s">
        <v>79</v>
      </c>
      <c r="D83" s="32" t="s">
        <v>128</v>
      </c>
    </row>
    <row r="84" spans="1:16" ht="87.75" customHeight="1">
      <c r="A84" s="30">
        <v>36</v>
      </c>
      <c r="B84" s="26" t="s">
        <v>123</v>
      </c>
      <c r="C84" s="25" t="s">
        <v>24</v>
      </c>
      <c r="D84" s="31" t="s">
        <v>124</v>
      </c>
    </row>
    <row r="85" spans="1:16" ht="78" customHeight="1">
      <c r="A85" s="30">
        <v>37</v>
      </c>
      <c r="B85" s="26" t="s">
        <v>126</v>
      </c>
      <c r="C85" s="25" t="s">
        <v>24</v>
      </c>
      <c r="D85" s="33" t="s">
        <v>127</v>
      </c>
    </row>
    <row r="86" spans="1:16" ht="57.75" customHeight="1">
      <c r="A86" s="59" t="s">
        <v>207</v>
      </c>
      <c r="B86" s="60"/>
      <c r="C86" s="60"/>
      <c r="D86" s="61"/>
    </row>
    <row r="87" spans="1:16" ht="40.5" customHeight="1">
      <c r="A87" s="56" t="s">
        <v>190</v>
      </c>
      <c r="B87" s="57"/>
      <c r="C87" s="57"/>
      <c r="D87" s="58"/>
    </row>
    <row r="88" spans="1:16" ht="102" customHeight="1">
      <c r="A88" s="30" t="s">
        <v>173</v>
      </c>
      <c r="B88" s="26" t="s">
        <v>134</v>
      </c>
      <c r="C88" s="25" t="s">
        <v>79</v>
      </c>
      <c r="D88" s="32" t="s">
        <v>191</v>
      </c>
    </row>
    <row r="89" spans="1:16" ht="24" customHeight="1">
      <c r="A89" s="62" t="s">
        <v>13</v>
      </c>
      <c r="B89" s="63"/>
      <c r="C89" s="63"/>
      <c r="D89" s="64"/>
    </row>
    <row r="90" spans="1:16" ht="93" customHeight="1">
      <c r="A90" s="28">
        <v>38</v>
      </c>
      <c r="B90" s="35" t="s">
        <v>145</v>
      </c>
      <c r="C90" s="25" t="s">
        <v>24</v>
      </c>
      <c r="D90" s="31" t="s">
        <v>144</v>
      </c>
    </row>
    <row r="91" spans="1:16" ht="71.25" customHeight="1">
      <c r="A91" s="30">
        <v>39</v>
      </c>
      <c r="B91" s="49" t="s">
        <v>208</v>
      </c>
      <c r="C91" s="25" t="s">
        <v>26</v>
      </c>
      <c r="D91" s="33" t="s">
        <v>146</v>
      </c>
    </row>
    <row r="92" spans="1:16" ht="78" customHeight="1">
      <c r="A92" s="30">
        <v>40</v>
      </c>
      <c r="B92" s="26" t="s">
        <v>147</v>
      </c>
      <c r="C92" s="25" t="s">
        <v>171</v>
      </c>
      <c r="D92" s="33" t="s">
        <v>172</v>
      </c>
    </row>
    <row r="93" spans="1:16" ht="122.25" customHeight="1">
      <c r="A93" s="28">
        <v>41</v>
      </c>
      <c r="B93" s="49" t="s">
        <v>209</v>
      </c>
      <c r="C93" s="25" t="s">
        <v>24</v>
      </c>
      <c r="D93" s="42" t="s">
        <v>148</v>
      </c>
      <c r="N93" s="19">
        <v>3972</v>
      </c>
      <c r="O93" s="19">
        <f>N93-838</f>
        <v>3134</v>
      </c>
      <c r="P93" s="19">
        <f>3134*1.1</f>
        <v>3447.4</v>
      </c>
    </row>
    <row r="94" spans="1:16" ht="96.75" customHeight="1">
      <c r="A94" s="30">
        <v>42</v>
      </c>
      <c r="B94" s="26" t="s">
        <v>149</v>
      </c>
      <c r="C94" s="25" t="s">
        <v>24</v>
      </c>
      <c r="D94" s="42" t="s">
        <v>148</v>
      </c>
    </row>
    <row r="95" spans="1:16" ht="23.25" customHeight="1">
      <c r="A95" s="62" t="s">
        <v>23</v>
      </c>
      <c r="B95" s="63"/>
      <c r="C95" s="63"/>
      <c r="D95" s="64"/>
    </row>
    <row r="96" spans="1:16" ht="27.75" customHeight="1">
      <c r="A96" s="62" t="s">
        <v>210</v>
      </c>
      <c r="B96" s="63"/>
      <c r="C96" s="63"/>
      <c r="D96" s="64"/>
    </row>
    <row r="97" spans="1:4" ht="99.75" customHeight="1">
      <c r="A97" s="30">
        <v>43</v>
      </c>
      <c r="B97" s="26" t="s">
        <v>158</v>
      </c>
      <c r="C97" s="25" t="s">
        <v>79</v>
      </c>
      <c r="D97" s="31" t="s">
        <v>194</v>
      </c>
    </row>
    <row r="98" spans="1:4" ht="99" customHeight="1">
      <c r="A98" s="30">
        <v>44</v>
      </c>
      <c r="B98" s="26" t="s">
        <v>159</v>
      </c>
      <c r="C98" s="25" t="s">
        <v>79</v>
      </c>
      <c r="D98" s="31" t="s">
        <v>160</v>
      </c>
    </row>
    <row r="99" spans="1:4" ht="87" customHeight="1">
      <c r="A99" s="30">
        <v>45</v>
      </c>
      <c r="B99" s="26" t="s">
        <v>211</v>
      </c>
      <c r="C99" s="25" t="s">
        <v>24</v>
      </c>
      <c r="D99" s="31" t="s">
        <v>151</v>
      </c>
    </row>
    <row r="100" spans="1:4" ht="78" customHeight="1">
      <c r="A100" s="30">
        <v>46</v>
      </c>
      <c r="B100" s="26" t="s">
        <v>193</v>
      </c>
      <c r="C100" s="25" t="s">
        <v>24</v>
      </c>
      <c r="D100" s="33" t="s">
        <v>150</v>
      </c>
    </row>
    <row r="101" spans="1:4" ht="26.25" customHeight="1">
      <c r="A101" s="62" t="s">
        <v>212</v>
      </c>
      <c r="B101" s="63"/>
      <c r="C101" s="63"/>
      <c r="D101" s="64"/>
    </row>
    <row r="102" spans="1:4" ht="68.25" customHeight="1">
      <c r="A102" s="30">
        <v>47</v>
      </c>
      <c r="B102" s="24" t="s">
        <v>213</v>
      </c>
      <c r="C102" s="25" t="s">
        <v>153</v>
      </c>
      <c r="D102" s="25" t="s">
        <v>192</v>
      </c>
    </row>
    <row r="103" spans="1:4" ht="54.75" customHeight="1">
      <c r="A103" s="30">
        <v>48</v>
      </c>
      <c r="B103" s="26" t="s">
        <v>154</v>
      </c>
      <c r="C103" s="25" t="s">
        <v>152</v>
      </c>
      <c r="D103" s="25" t="s">
        <v>155</v>
      </c>
    </row>
    <row r="104" spans="1:4" ht="57.75" customHeight="1">
      <c r="A104" s="30">
        <v>49</v>
      </c>
      <c r="B104" s="26" t="s">
        <v>156</v>
      </c>
      <c r="C104" s="25" t="s">
        <v>152</v>
      </c>
      <c r="D104" s="25" t="s">
        <v>157</v>
      </c>
    </row>
    <row r="105" spans="1:4" ht="27" customHeight="1">
      <c r="A105" s="66" t="s">
        <v>164</v>
      </c>
      <c r="B105" s="67"/>
      <c r="C105" s="67"/>
      <c r="D105" s="68"/>
    </row>
    <row r="106" spans="1:4" ht="27" customHeight="1">
      <c r="A106" s="66" t="s">
        <v>13</v>
      </c>
      <c r="B106" s="67"/>
      <c r="C106" s="67"/>
      <c r="D106" s="68"/>
    </row>
    <row r="107" spans="1:4" ht="75" customHeight="1">
      <c r="A107" s="25">
        <v>50</v>
      </c>
      <c r="B107" s="26" t="s">
        <v>167</v>
      </c>
      <c r="C107" s="25" t="s">
        <v>25</v>
      </c>
      <c r="D107" s="25">
        <v>93.12</v>
      </c>
    </row>
    <row r="108" spans="1:4" ht="54" customHeight="1">
      <c r="A108" s="25">
        <v>51</v>
      </c>
      <c r="B108" s="27" t="s">
        <v>168</v>
      </c>
      <c r="C108" s="28" t="s">
        <v>25</v>
      </c>
      <c r="D108" s="25">
        <v>2.88</v>
      </c>
    </row>
    <row r="109" spans="1:4" ht="64.5" customHeight="1">
      <c r="A109" s="25">
        <v>52</v>
      </c>
      <c r="B109" s="26" t="s">
        <v>169</v>
      </c>
      <c r="C109" s="25" t="s">
        <v>25</v>
      </c>
      <c r="D109" s="25">
        <v>96</v>
      </c>
    </row>
    <row r="110" spans="1:4" ht="75" customHeight="1">
      <c r="A110" s="25" t="s">
        <v>195</v>
      </c>
      <c r="B110" s="50" t="s">
        <v>163</v>
      </c>
      <c r="C110" s="51" t="s">
        <v>24</v>
      </c>
      <c r="D110" s="33" t="s">
        <v>166</v>
      </c>
    </row>
    <row r="111" spans="1:4" ht="46.5" customHeight="1">
      <c r="A111" s="25">
        <v>54</v>
      </c>
      <c r="B111" s="35" t="s">
        <v>161</v>
      </c>
      <c r="C111" s="25" t="s">
        <v>162</v>
      </c>
      <c r="D111" s="33" t="s">
        <v>165</v>
      </c>
    </row>
    <row r="112" spans="1:4" ht="27" customHeight="1">
      <c r="A112" s="69" t="s">
        <v>17</v>
      </c>
      <c r="B112" s="69"/>
      <c r="C112" s="69"/>
      <c r="D112" s="69"/>
    </row>
    <row r="113" spans="1:5" ht="68.25" customHeight="1">
      <c r="A113" s="65" t="s">
        <v>91</v>
      </c>
      <c r="B113" s="65"/>
      <c r="C113" s="65"/>
      <c r="D113" s="65"/>
    </row>
    <row r="114" spans="1:5" s="52" customFormat="1" ht="51.75" customHeight="1">
      <c r="A114" s="70" t="s">
        <v>141</v>
      </c>
      <c r="B114" s="70"/>
      <c r="C114" s="70"/>
      <c r="D114" s="70"/>
    </row>
    <row r="115" spans="1:5" ht="30.75" customHeight="1">
      <c r="A115" s="65" t="s">
        <v>90</v>
      </c>
      <c r="B115" s="65"/>
      <c r="C115" s="65"/>
      <c r="D115" s="65"/>
    </row>
    <row r="116" spans="1:5" ht="15.5">
      <c r="A116" s="29"/>
      <c r="B116" s="29"/>
      <c r="C116" s="29"/>
      <c r="D116" s="53"/>
    </row>
    <row r="117" spans="1:5" ht="38.25" customHeight="1">
      <c r="A117" s="65" t="s">
        <v>15</v>
      </c>
      <c r="B117" s="65"/>
      <c r="C117" s="65"/>
      <c r="D117" s="65"/>
    </row>
    <row r="118" spans="1:5" ht="48.75" customHeight="1">
      <c r="A118" s="65" t="s">
        <v>4</v>
      </c>
      <c r="B118" s="65"/>
      <c r="C118" s="65"/>
      <c r="D118" s="65"/>
    </row>
    <row r="119" spans="1:5" s="22" customFormat="1" ht="65.25" customHeight="1">
      <c r="A119" s="65" t="s">
        <v>89</v>
      </c>
      <c r="B119" s="65"/>
      <c r="C119" s="65"/>
      <c r="D119" s="65"/>
    </row>
    <row r="120" spans="1:5" ht="39.75" customHeight="1">
      <c r="A120" s="65" t="s">
        <v>22</v>
      </c>
      <c r="B120" s="65"/>
      <c r="C120" s="65"/>
      <c r="D120" s="65"/>
    </row>
    <row r="121" spans="1:5" ht="92.25" customHeight="1">
      <c r="A121" s="65" t="s">
        <v>69</v>
      </c>
      <c r="B121" s="65"/>
      <c r="C121" s="65"/>
      <c r="D121" s="65"/>
    </row>
    <row r="122" spans="1:5" ht="29.25" customHeight="1">
      <c r="A122" s="65" t="s">
        <v>129</v>
      </c>
      <c r="B122" s="65"/>
      <c r="C122" s="65"/>
      <c r="D122" s="65"/>
      <c r="E122" s="46"/>
    </row>
    <row r="123" spans="1:5" ht="35.25" customHeight="1">
      <c r="A123" s="65" t="s">
        <v>5</v>
      </c>
      <c r="B123" s="65"/>
      <c r="C123" s="65"/>
      <c r="D123" s="65"/>
    </row>
    <row r="124" spans="1:5" ht="92.25" customHeight="1">
      <c r="A124" s="65" t="s">
        <v>130</v>
      </c>
      <c r="B124" s="65"/>
      <c r="C124" s="65"/>
      <c r="D124" s="65"/>
      <c r="E124" s="46"/>
    </row>
    <row r="125" spans="1:5" ht="94.5" customHeight="1">
      <c r="A125" s="65" t="s">
        <v>72</v>
      </c>
      <c r="B125" s="65"/>
      <c r="C125" s="65"/>
      <c r="D125" s="65"/>
    </row>
    <row r="126" spans="1:5" ht="66" customHeight="1">
      <c r="A126" s="65" t="s">
        <v>12</v>
      </c>
      <c r="B126" s="65"/>
      <c r="C126" s="65"/>
      <c r="D126" s="65"/>
    </row>
    <row r="127" spans="1:5" ht="77.25" customHeight="1">
      <c r="A127" s="65" t="s">
        <v>131</v>
      </c>
      <c r="B127" s="65"/>
      <c r="C127" s="65"/>
      <c r="D127" s="65"/>
    </row>
    <row r="128" spans="1:5" ht="51.75" customHeight="1">
      <c r="A128" s="70" t="s">
        <v>71</v>
      </c>
      <c r="B128" s="70"/>
      <c r="C128" s="70"/>
      <c r="D128" s="70"/>
    </row>
    <row r="129" spans="1:4" ht="40.5" customHeight="1">
      <c r="A129" s="65" t="s">
        <v>73</v>
      </c>
      <c r="B129" s="65"/>
      <c r="C129" s="65"/>
      <c r="D129" s="65"/>
    </row>
    <row r="130" spans="1:4" ht="42.75" customHeight="1">
      <c r="A130" s="65" t="s">
        <v>214</v>
      </c>
      <c r="B130" s="65"/>
      <c r="C130" s="65"/>
      <c r="D130" s="65"/>
    </row>
    <row r="131" spans="1:4" ht="42.75" customHeight="1">
      <c r="A131" s="65" t="s">
        <v>215</v>
      </c>
      <c r="B131" s="65"/>
      <c r="C131" s="65"/>
      <c r="D131" s="65"/>
    </row>
    <row r="132" spans="1:4" ht="44.25" customHeight="1">
      <c r="A132" s="70" t="s">
        <v>70</v>
      </c>
      <c r="B132" s="70"/>
      <c r="C132" s="70"/>
      <c r="D132" s="70"/>
    </row>
    <row r="133" spans="1:4" ht="72" customHeight="1">
      <c r="A133" s="65" t="s">
        <v>6</v>
      </c>
      <c r="B133" s="65"/>
      <c r="C133" s="65"/>
      <c r="D133" s="65"/>
    </row>
    <row r="134" spans="1:4" ht="42" customHeight="1">
      <c r="A134" s="71" t="s">
        <v>7</v>
      </c>
      <c r="B134" s="71"/>
      <c r="C134" s="71"/>
      <c r="D134" s="71"/>
    </row>
    <row r="135" spans="1:4" ht="53.25" customHeight="1">
      <c r="A135" s="74" t="s">
        <v>8</v>
      </c>
      <c r="B135" s="75"/>
      <c r="C135" s="75"/>
      <c r="D135" s="76"/>
    </row>
    <row r="136" spans="1:4" ht="53.25" customHeight="1">
      <c r="A136" s="69" t="s">
        <v>89</v>
      </c>
      <c r="B136" s="69"/>
      <c r="C136" s="69"/>
      <c r="D136" s="69"/>
    </row>
    <row r="137" spans="1:4" ht="57" customHeight="1">
      <c r="A137" s="65" t="s">
        <v>16</v>
      </c>
      <c r="B137" s="65"/>
      <c r="C137" s="65"/>
      <c r="D137" s="65"/>
    </row>
    <row r="138" spans="1:4" ht="77.25" customHeight="1">
      <c r="A138" s="73" t="s">
        <v>68</v>
      </c>
      <c r="B138" s="73"/>
      <c r="C138" s="73"/>
      <c r="D138" s="73"/>
    </row>
    <row r="139" spans="1:4" ht="96" customHeight="1">
      <c r="A139" s="72" t="s">
        <v>132</v>
      </c>
      <c r="B139" s="72"/>
      <c r="C139" s="72"/>
      <c r="D139" s="72"/>
    </row>
    <row r="143" spans="1:4">
      <c r="A143" s="19"/>
      <c r="B143" s="19"/>
      <c r="C143" s="19"/>
      <c r="D143" s="19"/>
    </row>
  </sheetData>
  <mergeCells count="72">
    <mergeCell ref="A19:D19"/>
    <mergeCell ref="A20:D20"/>
    <mergeCell ref="A41:D41"/>
    <mergeCell ref="A136:D136"/>
    <mergeCell ref="A18:D18"/>
    <mergeCell ref="A70:D70"/>
    <mergeCell ref="A72:D72"/>
    <mergeCell ref="A80:D80"/>
    <mergeCell ref="A113:D113"/>
    <mergeCell ref="A65:D65"/>
    <mergeCell ref="A77:D77"/>
    <mergeCell ref="A81:D81"/>
    <mergeCell ref="A71:D71"/>
    <mergeCell ref="A120:D120"/>
    <mergeCell ref="A130:D130"/>
    <mergeCell ref="A55:D55"/>
    <mergeCell ref="A3:D3"/>
    <mergeCell ref="A4:D4"/>
    <mergeCell ref="A5:D5"/>
    <mergeCell ref="A6:D6"/>
    <mergeCell ref="A7:D7"/>
    <mergeCell ref="A9:D9"/>
    <mergeCell ref="A10:D10"/>
    <mergeCell ref="A12:D12"/>
    <mergeCell ref="A13:D13"/>
    <mergeCell ref="A14:D14"/>
    <mergeCell ref="A64:D64"/>
    <mergeCell ref="A42:D42"/>
    <mergeCell ref="A53:D53"/>
    <mergeCell ref="A54:D54"/>
    <mergeCell ref="A60:D60"/>
    <mergeCell ref="A52:D52"/>
    <mergeCell ref="B50:D50"/>
    <mergeCell ref="A47:D47"/>
    <mergeCell ref="A58:D58"/>
    <mergeCell ref="A38:D38"/>
    <mergeCell ref="A29:D29"/>
    <mergeCell ref="A25:D25"/>
    <mergeCell ref="A26:D26"/>
    <mergeCell ref="A27:D27"/>
    <mergeCell ref="A133:D133"/>
    <mergeCell ref="A134:D134"/>
    <mergeCell ref="A139:D139"/>
    <mergeCell ref="A137:D137"/>
    <mergeCell ref="A132:D132"/>
    <mergeCell ref="A138:D138"/>
    <mergeCell ref="A135:D135"/>
    <mergeCell ref="A131:D131"/>
    <mergeCell ref="A124:D124"/>
    <mergeCell ref="A123:D123"/>
    <mergeCell ref="A121:D121"/>
    <mergeCell ref="A112:D112"/>
    <mergeCell ref="A117:D117"/>
    <mergeCell ref="A114:D114"/>
    <mergeCell ref="A122:D122"/>
    <mergeCell ref="A127:D127"/>
    <mergeCell ref="A115:D115"/>
    <mergeCell ref="A126:D126"/>
    <mergeCell ref="A125:D125"/>
    <mergeCell ref="A129:D129"/>
    <mergeCell ref="A128:D128"/>
    <mergeCell ref="A75:D75"/>
    <mergeCell ref="A86:D86"/>
    <mergeCell ref="A87:D87"/>
    <mergeCell ref="A89:D89"/>
    <mergeCell ref="A119:D119"/>
    <mergeCell ref="A118:D118"/>
    <mergeCell ref="A95:D95"/>
    <mergeCell ref="A96:D96"/>
    <mergeCell ref="A101:D101"/>
    <mergeCell ref="A105:D105"/>
    <mergeCell ref="A106:D106"/>
  </mergeCells>
  <phoneticPr fontId="1" type="noConversion"/>
  <pageMargins left="0.7" right="0.7" top="0.75" bottom="0.75" header="0.3" footer="0.3"/>
  <pageSetup paperSize="9" scale="84" fitToHeight="0" orientation="portrait" r:id="rId1"/>
  <headerFooter alignWithMargins="0">
    <oddHeader>&amp;LЦентр ГРАНД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I2"/>
  <sheetViews>
    <sheetView view="pageBreakPreview" zoomScale="85" zoomScaleNormal="100" zoomScaleSheetLayoutView="85" workbookViewId="0">
      <selection activeCell="C2" sqref="C2:I2"/>
    </sheetView>
  </sheetViews>
  <sheetFormatPr defaultRowHeight="12.5"/>
  <sheetData>
    <row r="2" spans="3:9" ht="16.5">
      <c r="C2" s="133" t="s">
        <v>217</v>
      </c>
      <c r="D2" s="134"/>
      <c r="E2" s="134"/>
      <c r="F2" s="134"/>
      <c r="G2" s="134"/>
      <c r="H2" s="134"/>
      <c r="I2" s="134"/>
    </row>
  </sheetData>
  <mergeCells count="1">
    <mergeCell ref="C2:I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9"/>
  <sheetViews>
    <sheetView zoomScale="115" zoomScaleNormal="115" workbookViewId="0">
      <selection activeCell="X1" sqref="X1:AR1"/>
    </sheetView>
  </sheetViews>
  <sheetFormatPr defaultColWidth="9.1796875" defaultRowHeight="10.5"/>
  <cols>
    <col min="1" max="1" width="2.81640625" style="1" customWidth="1"/>
    <col min="2" max="2" width="28.1796875" style="1" bestFit="1" customWidth="1"/>
    <col min="3" max="3" width="9.81640625" style="1" bestFit="1" customWidth="1"/>
    <col min="4" max="5" width="9.81640625" style="1" customWidth="1"/>
    <col min="6" max="6" width="8.54296875" style="1" customWidth="1"/>
    <col min="7" max="7" width="9.1796875" style="1"/>
    <col min="8" max="8" width="12" style="1" bestFit="1" customWidth="1"/>
    <col min="9" max="9" width="14.81640625" style="1" bestFit="1" customWidth="1"/>
    <col min="10" max="18" width="2" style="1" bestFit="1" customWidth="1"/>
    <col min="19" max="37" width="2.81640625" style="1" bestFit="1" customWidth="1"/>
    <col min="38" max="44" width="2" style="1" bestFit="1" customWidth="1"/>
    <col min="45" max="16384" width="9.1796875" style="1"/>
  </cols>
  <sheetData>
    <row r="1" spans="1:44" ht="33" customHeight="1">
      <c r="X1" s="135" t="s">
        <v>218</v>
      </c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</row>
    <row r="4" spans="1:44" ht="15">
      <c r="A4" s="105" t="s">
        <v>29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</row>
    <row r="6" spans="1:44" ht="14">
      <c r="B6" s="106" t="s">
        <v>30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</row>
    <row r="8" spans="1:44" ht="14">
      <c r="B8" s="106" t="s">
        <v>31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</row>
    <row r="10" spans="1:44" ht="14">
      <c r="A10" s="108" t="s">
        <v>32</v>
      </c>
      <c r="B10" s="110" t="s">
        <v>33</v>
      </c>
      <c r="C10" s="110" t="s">
        <v>34</v>
      </c>
      <c r="D10" s="108" t="s">
        <v>35</v>
      </c>
      <c r="E10" s="108" t="s">
        <v>36</v>
      </c>
      <c r="F10" s="112" t="s">
        <v>37</v>
      </c>
      <c r="G10" s="110" t="s">
        <v>38</v>
      </c>
      <c r="H10" s="110" t="s">
        <v>39</v>
      </c>
      <c r="I10" s="108" t="s">
        <v>40</v>
      </c>
      <c r="J10" s="114" t="s">
        <v>85</v>
      </c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6"/>
      <c r="AL10" s="114" t="s">
        <v>86</v>
      </c>
      <c r="AM10" s="115"/>
      <c r="AN10" s="115"/>
      <c r="AO10" s="115"/>
      <c r="AP10" s="115"/>
      <c r="AQ10" s="115"/>
      <c r="AR10" s="116"/>
    </row>
    <row r="11" spans="1:44">
      <c r="A11" s="109"/>
      <c r="B11" s="109"/>
      <c r="C11" s="109"/>
      <c r="D11" s="111"/>
      <c r="E11" s="111"/>
      <c r="F11" s="113"/>
      <c r="G11" s="109"/>
      <c r="H11" s="109"/>
      <c r="I11" s="109"/>
      <c r="J11" s="2">
        <v>1</v>
      </c>
      <c r="K11" s="2">
        <v>2</v>
      </c>
      <c r="L11" s="2">
        <v>3</v>
      </c>
      <c r="M11" s="2">
        <v>4</v>
      </c>
      <c r="N11" s="2">
        <v>5</v>
      </c>
      <c r="O11" s="2">
        <v>6</v>
      </c>
      <c r="P11" s="2">
        <v>7</v>
      </c>
      <c r="Q11" s="2">
        <v>8</v>
      </c>
      <c r="R11" s="2">
        <v>9</v>
      </c>
      <c r="S11" s="2">
        <v>10</v>
      </c>
      <c r="T11" s="2">
        <v>11</v>
      </c>
      <c r="U11" s="2">
        <v>12</v>
      </c>
      <c r="V11" s="2">
        <v>13</v>
      </c>
      <c r="W11" s="2">
        <v>14</v>
      </c>
      <c r="X11" s="2">
        <v>15</v>
      </c>
      <c r="Y11" s="2">
        <v>16</v>
      </c>
      <c r="Z11" s="2">
        <v>17</v>
      </c>
      <c r="AA11" s="2">
        <v>18</v>
      </c>
      <c r="AB11" s="2">
        <v>19</v>
      </c>
      <c r="AC11" s="2">
        <v>20</v>
      </c>
      <c r="AD11" s="2">
        <v>21</v>
      </c>
      <c r="AE11" s="2">
        <v>22</v>
      </c>
      <c r="AF11" s="2">
        <v>23</v>
      </c>
      <c r="AG11" s="2">
        <v>24</v>
      </c>
      <c r="AH11" s="2">
        <v>25</v>
      </c>
      <c r="AI11" s="2">
        <v>26</v>
      </c>
      <c r="AJ11" s="2">
        <v>27</v>
      </c>
      <c r="AK11" s="2">
        <v>28</v>
      </c>
      <c r="AL11" s="2">
        <v>1</v>
      </c>
      <c r="AM11" s="2">
        <v>2</v>
      </c>
      <c r="AN11" s="2">
        <v>3</v>
      </c>
      <c r="AO11" s="2">
        <v>4</v>
      </c>
      <c r="AP11" s="2">
        <v>5</v>
      </c>
      <c r="AQ11" s="2">
        <v>6</v>
      </c>
      <c r="AR11" s="2">
        <v>7</v>
      </c>
    </row>
    <row r="12" spans="1:44">
      <c r="A12" s="3"/>
      <c r="B12" s="4" t="s">
        <v>41</v>
      </c>
      <c r="C12" s="5"/>
      <c r="D12" s="5"/>
      <c r="E12" s="5"/>
      <c r="F12" s="5"/>
      <c r="G12" s="6"/>
      <c r="H12" s="6"/>
      <c r="I12" s="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9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>
      <c r="A13" s="10">
        <v>1</v>
      </c>
      <c r="B13" s="3" t="s">
        <v>42</v>
      </c>
      <c r="C13" s="10"/>
      <c r="D13" s="10" t="s">
        <v>43</v>
      </c>
      <c r="E13" s="10" t="s">
        <v>44</v>
      </c>
      <c r="F13" s="10"/>
      <c r="G13" s="11"/>
      <c r="H13" s="11"/>
      <c r="I13" s="10"/>
      <c r="J13" s="12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>
      <c r="A14" s="10">
        <v>2</v>
      </c>
      <c r="B14" s="3" t="s">
        <v>45</v>
      </c>
      <c r="C14" s="10"/>
      <c r="D14" s="10"/>
      <c r="E14" s="10"/>
      <c r="F14" s="10"/>
      <c r="G14" s="11"/>
      <c r="H14" s="11"/>
      <c r="I14" s="1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</row>
    <row r="15" spans="1:44">
      <c r="A15" s="10">
        <v>3</v>
      </c>
      <c r="B15" s="3"/>
      <c r="C15" s="10"/>
      <c r="D15" s="10"/>
      <c r="E15" s="10"/>
      <c r="F15" s="10"/>
      <c r="G15" s="11"/>
      <c r="H15" s="11"/>
      <c r="I15" s="10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</row>
    <row r="16" spans="1:44">
      <c r="A16" s="10">
        <v>4</v>
      </c>
      <c r="B16" s="3"/>
      <c r="C16" s="10"/>
      <c r="D16" s="10"/>
      <c r="E16" s="10"/>
      <c r="F16" s="10"/>
      <c r="G16" s="11"/>
      <c r="H16" s="11"/>
      <c r="I16" s="10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</row>
    <row r="17" spans="1:44">
      <c r="A17" s="10">
        <v>5</v>
      </c>
      <c r="B17" s="3"/>
      <c r="C17" s="10"/>
      <c r="D17" s="10"/>
      <c r="E17" s="10"/>
      <c r="F17" s="10"/>
      <c r="G17" s="11"/>
      <c r="H17" s="11"/>
      <c r="I17" s="10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</row>
    <row r="18" spans="1:44">
      <c r="A18" s="10">
        <v>6</v>
      </c>
      <c r="B18" s="3"/>
      <c r="C18" s="10"/>
      <c r="D18" s="10"/>
      <c r="E18" s="10"/>
      <c r="F18" s="10"/>
      <c r="G18" s="11"/>
      <c r="H18" s="11"/>
      <c r="I18" s="10"/>
      <c r="J18" s="3"/>
      <c r="K18" s="3"/>
      <c r="L18" s="3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</row>
    <row r="19" spans="1:44">
      <c r="A19" s="10">
        <v>7</v>
      </c>
      <c r="B19" s="3"/>
      <c r="C19" s="10"/>
      <c r="D19" s="10"/>
      <c r="E19" s="10"/>
      <c r="F19" s="10"/>
      <c r="G19" s="11"/>
      <c r="H19" s="11"/>
      <c r="I19" s="10"/>
      <c r="J19" s="3"/>
      <c r="K19" s="3"/>
      <c r="L19" s="3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</row>
    <row r="20" spans="1:44">
      <c r="A20" s="10">
        <v>8</v>
      </c>
      <c r="B20" s="3"/>
      <c r="C20" s="10"/>
      <c r="D20" s="10"/>
      <c r="E20" s="10"/>
      <c r="F20" s="10"/>
      <c r="G20" s="11"/>
      <c r="H20" s="11"/>
      <c r="I20" s="10"/>
      <c r="J20" s="3"/>
      <c r="K20" s="3"/>
      <c r="L20" s="3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</row>
    <row r="21" spans="1:44">
      <c r="A21" s="3"/>
      <c r="B21" s="7" t="s">
        <v>46</v>
      </c>
      <c r="C21" s="5"/>
      <c r="D21" s="5"/>
      <c r="E21" s="5"/>
      <c r="F21" s="5"/>
      <c r="G21" s="5"/>
      <c r="H21" s="5"/>
      <c r="I21" s="7"/>
      <c r="J21" s="3"/>
      <c r="K21" s="3"/>
      <c r="L21" s="3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</row>
    <row r="22" spans="1:44">
      <c r="A22" s="10">
        <v>1</v>
      </c>
      <c r="B22" s="3" t="s">
        <v>47</v>
      </c>
      <c r="C22" s="10"/>
      <c r="D22" s="10" t="s">
        <v>43</v>
      </c>
      <c r="E22" s="10" t="s">
        <v>44</v>
      </c>
      <c r="F22" s="10"/>
      <c r="G22" s="11"/>
      <c r="H22" s="11"/>
      <c r="I22" s="10"/>
      <c r="J22" s="3"/>
      <c r="K22" s="3"/>
      <c r="L22" s="3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</row>
    <row r="23" spans="1:44">
      <c r="A23" s="10">
        <v>2</v>
      </c>
      <c r="B23" s="3" t="s">
        <v>45</v>
      </c>
      <c r="C23" s="10"/>
      <c r="D23" s="10"/>
      <c r="E23" s="10"/>
      <c r="F23" s="10"/>
      <c r="G23" s="11"/>
      <c r="H23" s="11"/>
      <c r="I23" s="10"/>
      <c r="J23" s="3"/>
      <c r="K23" s="3"/>
      <c r="L23" s="3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</row>
    <row r="24" spans="1:44">
      <c r="A24" s="10">
        <v>3</v>
      </c>
      <c r="B24" s="3"/>
      <c r="C24" s="10"/>
      <c r="D24" s="10"/>
      <c r="E24" s="10"/>
      <c r="F24" s="10"/>
      <c r="G24" s="11"/>
      <c r="H24" s="11"/>
      <c r="I24" s="10"/>
      <c r="J24" s="3"/>
      <c r="K24" s="3"/>
      <c r="L24" s="3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</row>
    <row r="25" spans="1:44">
      <c r="A25" s="10">
        <v>4</v>
      </c>
      <c r="B25" s="3"/>
      <c r="C25" s="10"/>
      <c r="D25" s="10"/>
      <c r="E25" s="10"/>
      <c r="F25" s="10"/>
      <c r="G25" s="11"/>
      <c r="H25" s="11"/>
      <c r="I25" s="10"/>
      <c r="J25" s="3"/>
      <c r="K25" s="3"/>
      <c r="L25" s="3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</row>
    <row r="26" spans="1:44">
      <c r="A26" s="10">
        <v>5</v>
      </c>
      <c r="B26" s="3"/>
      <c r="C26" s="10"/>
      <c r="D26" s="10"/>
      <c r="E26" s="10"/>
      <c r="F26" s="10"/>
      <c r="G26" s="11"/>
      <c r="H26" s="11"/>
      <c r="I26" s="10"/>
      <c r="J26" s="3"/>
      <c r="K26" s="3"/>
      <c r="L26" s="3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</row>
    <row r="27" spans="1:44">
      <c r="A27" s="10"/>
      <c r="B27" s="7" t="s">
        <v>48</v>
      </c>
      <c r="C27" s="5"/>
      <c r="D27" s="5"/>
      <c r="E27" s="5"/>
      <c r="F27" s="5"/>
      <c r="G27" s="5"/>
      <c r="H27" s="5"/>
      <c r="I27" s="7">
        <v>1</v>
      </c>
      <c r="J27" s="3"/>
      <c r="K27" s="3"/>
      <c r="L27" s="3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</row>
    <row r="28" spans="1:44">
      <c r="A28" s="10">
        <v>1</v>
      </c>
      <c r="B28" s="3" t="s">
        <v>49</v>
      </c>
      <c r="C28" s="10"/>
      <c r="D28" s="10"/>
      <c r="E28" s="10"/>
      <c r="F28" s="10"/>
      <c r="G28" s="11"/>
      <c r="H28" s="11"/>
      <c r="I28" s="10">
        <v>1</v>
      </c>
      <c r="J28" s="3"/>
      <c r="K28" s="3"/>
      <c r="L28" s="3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</row>
    <row r="31" spans="1:44" ht="14">
      <c r="A31" s="13"/>
      <c r="B31" s="14"/>
      <c r="C31" s="14"/>
      <c r="D31" s="14"/>
      <c r="E31" s="14"/>
      <c r="F31" s="14"/>
      <c r="G31" s="14"/>
      <c r="H31" s="14"/>
      <c r="I31" s="95" t="s">
        <v>50</v>
      </c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</row>
    <row r="32" spans="1:44">
      <c r="I32" s="10" t="s">
        <v>51</v>
      </c>
      <c r="J32" s="9"/>
      <c r="K32" s="9"/>
      <c r="L32" s="9"/>
      <c r="M32" s="9"/>
      <c r="N32" s="9"/>
      <c r="O32" s="9"/>
      <c r="P32" s="9"/>
      <c r="Q32" s="9"/>
      <c r="R32" s="9"/>
      <c r="S32" s="118" t="s">
        <v>51</v>
      </c>
      <c r="T32" s="128"/>
      <c r="U32" s="122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7:44">
      <c r="I33" s="10" t="s">
        <v>52</v>
      </c>
      <c r="J33" s="9"/>
      <c r="K33" s="9"/>
      <c r="L33" s="9"/>
      <c r="M33" s="9"/>
      <c r="N33" s="9"/>
      <c r="O33" s="9"/>
      <c r="P33" s="118" t="s">
        <v>53</v>
      </c>
      <c r="Q33" s="128"/>
      <c r="R33" s="122"/>
      <c r="S33" s="129"/>
      <c r="T33" s="130"/>
      <c r="U33" s="131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7:44">
      <c r="I34" s="10" t="s">
        <v>54</v>
      </c>
      <c r="J34" s="3"/>
      <c r="K34" s="3"/>
      <c r="L34" s="3"/>
      <c r="M34" s="3"/>
      <c r="N34" s="3"/>
      <c r="O34" s="3"/>
      <c r="P34" s="129"/>
      <c r="Q34" s="130"/>
      <c r="R34" s="131"/>
      <c r="S34" s="129"/>
      <c r="T34" s="130"/>
      <c r="U34" s="131"/>
      <c r="V34" s="9"/>
      <c r="W34" s="9"/>
      <c r="X34" s="9"/>
      <c r="Y34" s="9"/>
      <c r="Z34" s="118" t="s">
        <v>55</v>
      </c>
      <c r="AA34" s="122"/>
      <c r="AB34" s="9"/>
      <c r="AC34" s="9"/>
      <c r="AD34" s="118" t="s">
        <v>54</v>
      </c>
      <c r="AE34" s="128"/>
      <c r="AF34" s="128"/>
      <c r="AG34" s="128"/>
      <c r="AH34" s="128"/>
      <c r="AI34" s="128"/>
      <c r="AJ34" s="122"/>
      <c r="AK34" s="3"/>
      <c r="AL34" s="3"/>
      <c r="AM34" s="3"/>
      <c r="AN34" s="3"/>
      <c r="AO34" s="3"/>
      <c r="AP34" s="3"/>
      <c r="AQ34" s="3"/>
      <c r="AR34" s="3"/>
    </row>
    <row r="35" spans="7:44">
      <c r="I35" s="10" t="s">
        <v>56</v>
      </c>
      <c r="J35" s="118" t="s">
        <v>57</v>
      </c>
      <c r="K35" s="128"/>
      <c r="L35" s="122"/>
      <c r="M35" s="118" t="s">
        <v>57</v>
      </c>
      <c r="N35" s="122"/>
      <c r="O35" s="9"/>
      <c r="P35" s="129"/>
      <c r="Q35" s="130"/>
      <c r="R35" s="131"/>
      <c r="S35" s="129"/>
      <c r="T35" s="130"/>
      <c r="U35" s="131"/>
      <c r="V35" s="125">
        <v>4</v>
      </c>
      <c r="W35" s="9"/>
      <c r="X35" s="9"/>
      <c r="Y35" s="9"/>
      <c r="Z35" s="129"/>
      <c r="AA35" s="131"/>
      <c r="AB35" s="118" t="s">
        <v>56</v>
      </c>
      <c r="AC35" s="122"/>
      <c r="AD35" s="129"/>
      <c r="AE35" s="130"/>
      <c r="AF35" s="130"/>
      <c r="AG35" s="130"/>
      <c r="AH35" s="130"/>
      <c r="AI35" s="130"/>
      <c r="AJ35" s="131"/>
      <c r="AK35" s="118" t="s">
        <v>57</v>
      </c>
      <c r="AL35" s="119"/>
      <c r="AM35" s="118" t="s">
        <v>57</v>
      </c>
      <c r="AN35" s="122"/>
      <c r="AO35" s="118" t="s">
        <v>57</v>
      </c>
      <c r="AP35" s="122"/>
      <c r="AQ35" s="3"/>
      <c r="AR35" s="3"/>
    </row>
    <row r="36" spans="7:44">
      <c r="I36" s="10" t="s">
        <v>58</v>
      </c>
      <c r="J36" s="123"/>
      <c r="K36" s="127"/>
      <c r="L36" s="124"/>
      <c r="M36" s="123"/>
      <c r="N36" s="124"/>
      <c r="O36" s="15">
        <v>2</v>
      </c>
      <c r="P36" s="123"/>
      <c r="Q36" s="127"/>
      <c r="R36" s="124"/>
      <c r="S36" s="123"/>
      <c r="T36" s="127"/>
      <c r="U36" s="124"/>
      <c r="V36" s="126"/>
      <c r="W36" s="9"/>
      <c r="X36" s="9"/>
      <c r="Y36" s="9"/>
      <c r="Z36" s="123"/>
      <c r="AA36" s="124"/>
      <c r="AB36" s="123"/>
      <c r="AC36" s="124"/>
      <c r="AD36" s="123"/>
      <c r="AE36" s="127"/>
      <c r="AF36" s="127"/>
      <c r="AG36" s="127"/>
      <c r="AH36" s="127"/>
      <c r="AI36" s="127"/>
      <c r="AJ36" s="124"/>
      <c r="AK36" s="120"/>
      <c r="AL36" s="121"/>
      <c r="AM36" s="123"/>
      <c r="AN36" s="124"/>
      <c r="AO36" s="123"/>
      <c r="AP36" s="124"/>
      <c r="AQ36" s="15">
        <v>2</v>
      </c>
      <c r="AR36" s="15">
        <v>2</v>
      </c>
    </row>
    <row r="38" spans="7:44" ht="14.5">
      <c r="G38" s="95" t="s">
        <v>59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</row>
    <row r="39" spans="7:44" ht="14.5">
      <c r="G39" s="100" t="s">
        <v>81</v>
      </c>
      <c r="H39" s="101"/>
      <c r="I39" s="101"/>
      <c r="J39" s="97" t="s">
        <v>60</v>
      </c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9"/>
      <c r="AI39" s="3"/>
      <c r="AJ39" s="3"/>
      <c r="AK39" s="3"/>
      <c r="AL39" s="3"/>
      <c r="AM39" s="3"/>
      <c r="AN39" s="3"/>
      <c r="AO39" s="3"/>
      <c r="AP39" s="3"/>
      <c r="AQ39" s="3"/>
      <c r="AR39" s="3"/>
    </row>
    <row r="40" spans="7:44" ht="14.5">
      <c r="G40" s="100" t="s">
        <v>82</v>
      </c>
      <c r="H40" s="101"/>
      <c r="I40" s="101"/>
      <c r="J40" s="102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4"/>
      <c r="AI40" s="3"/>
      <c r="AJ40" s="3"/>
      <c r="AK40" s="3"/>
      <c r="AL40" s="3"/>
      <c r="AM40" s="3"/>
      <c r="AN40" s="3"/>
      <c r="AO40" s="3"/>
      <c r="AP40" s="3"/>
      <c r="AQ40" s="3"/>
      <c r="AR40" s="3"/>
    </row>
    <row r="41" spans="7:44" ht="14.5">
      <c r="G41" s="100" t="s">
        <v>83</v>
      </c>
      <c r="H41" s="101"/>
      <c r="I41" s="101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97" t="s">
        <v>61</v>
      </c>
      <c r="AJ41" s="98"/>
      <c r="AK41" s="98"/>
      <c r="AL41" s="98"/>
      <c r="AM41" s="98"/>
      <c r="AN41" s="98"/>
      <c r="AO41" s="98"/>
      <c r="AP41" s="98"/>
      <c r="AQ41" s="98"/>
      <c r="AR41" s="99"/>
    </row>
    <row r="42" spans="7:44" ht="14.5">
      <c r="G42" s="100" t="s">
        <v>84</v>
      </c>
      <c r="H42" s="101"/>
      <c r="I42" s="101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97"/>
      <c r="AJ42" s="98"/>
      <c r="AK42" s="98"/>
      <c r="AL42" s="98"/>
      <c r="AM42" s="98"/>
      <c r="AN42" s="98"/>
      <c r="AO42" s="98"/>
      <c r="AP42" s="98"/>
      <c r="AQ42" s="98"/>
      <c r="AR42" s="99"/>
    </row>
    <row r="45" spans="7:44" ht="14.5">
      <c r="H45" s="95" t="s">
        <v>62</v>
      </c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</row>
    <row r="46" spans="7:44" ht="21">
      <c r="H46" s="10" t="s">
        <v>63</v>
      </c>
      <c r="I46" s="16" t="s">
        <v>64</v>
      </c>
      <c r="J46" s="17">
        <v>1</v>
      </c>
      <c r="K46" s="17">
        <v>2</v>
      </c>
      <c r="L46" s="17">
        <v>3</v>
      </c>
      <c r="M46" s="17">
        <v>4</v>
      </c>
      <c r="N46" s="17">
        <v>5</v>
      </c>
      <c r="O46" s="17">
        <v>6</v>
      </c>
      <c r="P46" s="17">
        <v>7</v>
      </c>
      <c r="Q46" s="17">
        <v>8</v>
      </c>
      <c r="R46" s="17">
        <v>9</v>
      </c>
      <c r="S46" s="17">
        <v>10</v>
      </c>
      <c r="T46" s="17">
        <v>11</v>
      </c>
      <c r="U46" s="17">
        <v>12</v>
      </c>
      <c r="V46" s="17">
        <v>13</v>
      </c>
      <c r="W46" s="17">
        <v>14</v>
      </c>
      <c r="X46" s="17">
        <v>15</v>
      </c>
      <c r="Y46" s="17">
        <v>16</v>
      </c>
      <c r="Z46" s="17">
        <v>17</v>
      </c>
      <c r="AA46" s="17">
        <v>18</v>
      </c>
      <c r="AB46" s="17">
        <v>19</v>
      </c>
      <c r="AC46" s="17">
        <v>20</v>
      </c>
      <c r="AD46" s="17">
        <v>21</v>
      </c>
      <c r="AE46" s="17">
        <v>22</v>
      </c>
      <c r="AF46" s="17">
        <v>23</v>
      </c>
      <c r="AG46" s="17">
        <v>24</v>
      </c>
      <c r="AH46" s="17">
        <v>25</v>
      </c>
      <c r="AI46" s="17">
        <v>26</v>
      </c>
      <c r="AJ46" s="17">
        <v>27</v>
      </c>
      <c r="AK46" s="17">
        <v>28</v>
      </c>
      <c r="AL46" s="17">
        <v>1</v>
      </c>
      <c r="AM46" s="17">
        <v>2</v>
      </c>
      <c r="AN46" s="17">
        <v>3</v>
      </c>
      <c r="AO46" s="17">
        <v>4</v>
      </c>
      <c r="AP46" s="17">
        <v>5</v>
      </c>
      <c r="AQ46" s="17">
        <v>6</v>
      </c>
      <c r="AR46" s="17">
        <v>7</v>
      </c>
    </row>
    <row r="47" spans="7:44">
      <c r="H47" s="10" t="s">
        <v>65</v>
      </c>
      <c r="I47" s="10">
        <v>15</v>
      </c>
      <c r="J47" s="18"/>
      <c r="K47" s="18"/>
      <c r="L47" s="18"/>
      <c r="M47" s="18"/>
      <c r="N47" s="18"/>
      <c r="O47" s="18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18"/>
      <c r="AC47" s="18"/>
      <c r="AD47" s="18"/>
      <c r="AE47" s="18"/>
      <c r="AF47" s="18"/>
      <c r="AG47" s="18"/>
      <c r="AH47" s="18"/>
      <c r="AI47" s="18"/>
      <c r="AJ47" s="18"/>
      <c r="AK47" s="3"/>
      <c r="AL47" s="3"/>
      <c r="AM47" s="3"/>
      <c r="AN47" s="3"/>
      <c r="AO47" s="3"/>
      <c r="AP47" s="3"/>
      <c r="AQ47" s="3"/>
      <c r="AR47" s="3"/>
    </row>
    <row r="48" spans="7:44">
      <c r="H48" s="10" t="s">
        <v>66</v>
      </c>
      <c r="I48" s="10">
        <v>10</v>
      </c>
      <c r="J48" s="3"/>
      <c r="K48" s="3"/>
      <c r="L48" s="3"/>
      <c r="M48" s="3"/>
      <c r="N48" s="3"/>
      <c r="O48" s="3"/>
      <c r="P48" s="18"/>
      <c r="Q48" s="18"/>
      <c r="R48" s="18"/>
      <c r="S48" s="18"/>
      <c r="T48" s="18"/>
      <c r="U48" s="18"/>
      <c r="V48" s="3"/>
      <c r="W48" s="3"/>
      <c r="X48" s="3"/>
      <c r="Y48" s="3"/>
      <c r="Z48" s="18"/>
      <c r="AA48" s="18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18"/>
      <c r="AP48" s="18"/>
      <c r="AQ48" s="3"/>
      <c r="AR48" s="3"/>
    </row>
    <row r="49" spans="8:44">
      <c r="H49" s="10" t="s">
        <v>67</v>
      </c>
      <c r="I49" s="10">
        <v>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18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</sheetData>
  <mergeCells count="37">
    <mergeCell ref="G38:AR38"/>
    <mergeCell ref="G39:I39"/>
    <mergeCell ref="AL10:AR10"/>
    <mergeCell ref="AK35:AL36"/>
    <mergeCell ref="AM35:AN36"/>
    <mergeCell ref="M35:N36"/>
    <mergeCell ref="V35:V36"/>
    <mergeCell ref="AB35:AC36"/>
    <mergeCell ref="I31:AR31"/>
    <mergeCell ref="S32:U36"/>
    <mergeCell ref="P33:R36"/>
    <mergeCell ref="Z34:AA36"/>
    <mergeCell ref="AD34:AJ36"/>
    <mergeCell ref="J35:L36"/>
    <mergeCell ref="AO35:AP36"/>
    <mergeCell ref="X1:AR1"/>
    <mergeCell ref="A4:AR4"/>
    <mergeCell ref="B6:AP6"/>
    <mergeCell ref="B8:AR8"/>
    <mergeCell ref="A10:A11"/>
    <mergeCell ref="B10:B11"/>
    <mergeCell ref="C10:C11"/>
    <mergeCell ref="D10:D11"/>
    <mergeCell ref="E10:E11"/>
    <mergeCell ref="F10:F11"/>
    <mergeCell ref="G10:G11"/>
    <mergeCell ref="I10:I11"/>
    <mergeCell ref="J10:AK10"/>
    <mergeCell ref="H10:H11"/>
    <mergeCell ref="H45:AR45"/>
    <mergeCell ref="J39:AH39"/>
    <mergeCell ref="G41:I41"/>
    <mergeCell ref="AI41:AR41"/>
    <mergeCell ref="G42:I42"/>
    <mergeCell ref="AI42:AR42"/>
    <mergeCell ref="G40:I40"/>
    <mergeCell ref="J40:AH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Вятская пл. КП 88</vt:lpstr>
      <vt:lpstr>прил.3.3 к ТЗ</vt:lpstr>
      <vt:lpstr>Прил. №3.4 к ТЗ</vt:lpstr>
      <vt:lpstr>'Вятская пл. КП 88'!Заголовки_для_печати</vt:lpstr>
      <vt:lpstr>'Вятская пл. КП 88'!Область_печати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Е.Г.</dc:creator>
  <cp:lastModifiedBy>Гулидова Мария Андреевна</cp:lastModifiedBy>
  <cp:lastPrinted>2023-07-10T05:04:44Z</cp:lastPrinted>
  <dcterms:created xsi:type="dcterms:W3CDTF">2002-02-11T05:58:42Z</dcterms:created>
  <dcterms:modified xsi:type="dcterms:W3CDTF">2025-01-14T07:41:24Z</dcterms:modified>
</cp:coreProperties>
</file>